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3'!$18:$20</definedName>
    <definedName name="_xlnm.Print_Area" localSheetId="0">'Приложение 3'!$B$6:$AL$89</definedName>
  </definedNames>
  <calcPr fullCalcOnLoad="1"/>
</workbook>
</file>

<file path=xl/sharedStrings.xml><?xml version="1.0" encoding="utf-8"?>
<sst xmlns="http://schemas.openxmlformats.org/spreadsheetml/2006/main" count="182" uniqueCount="100">
  <si>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</si>
  <si>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</si>
  <si>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</si>
  <si>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</si>
  <si>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</si>
  <si>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</si>
  <si>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</si>
  <si>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</si>
  <si>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</si>
  <si>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</si>
  <si>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</si>
  <si>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</si>
  <si>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</si>
  <si>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</si>
  <si>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</si>
  <si>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</si>
  <si>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</si>
  <si>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</si>
  <si>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</si>
  <si>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Главный администратор  (администратор) муниципальной  программы  Спировского района Тверской области   районный отдел народного образования администрации Спировского района</t>
  </si>
  <si>
    <t>%</t>
  </si>
  <si>
    <t xml:space="preserve">Показатель 1 "Количество детей, ожидающих места в дошкольные образовательные учреждения" </t>
  </si>
  <si>
    <t>Показатель 2 "Доля расходов муниципального бюджета Спировского района Тверской области на дошкольное образование в общем объеме расходов муниципального  бюджета Спировского района Тверской области на отрасль «Образование»"</t>
  </si>
  <si>
    <t>Административное мероприятие 1.001«Методическое сопровождение развития дошкольного образования»</t>
  </si>
  <si>
    <t xml:space="preserve">Показатель 1 «Охват дошкольным образованием детей в возрасте 1,5 -7 лет» </t>
  </si>
  <si>
    <t>Показатель  1  «Средний размер субсидирования в расчете на 1 воспитанника в муниципальных  образовательных учреждениях дошкольного образования»</t>
  </si>
  <si>
    <t>Показатель 1 "Охват детей программами общего среднего (полного) образования  в образовательных учреждениях"</t>
  </si>
  <si>
    <t>Показатель  2 "Доля школьников, обучающихся по ФГОС, в общей численности школьников"</t>
  </si>
  <si>
    <t>Показатель 3  "Доля расходов муниципального  бюджета на общее образование в объеме расходов муниципального бюджета на отрасль «Образование»"</t>
  </si>
  <si>
    <t>Показатель 1 "Доля обучающихся в муниципальных общеобразовательных учреждениях, соответствующих современным условиям осуществления образовательного процесса"</t>
  </si>
  <si>
    <t>Мероприятие  3.001  «Предоставление субсидий общеобразовательным учреждениям Спировского  района Тверской области на капитальный ремонт зданий и помещений»</t>
  </si>
  <si>
    <t>Показатель 1 "Доля муниципальных общеобразовательных учреждений, в зданиях которых произведен  ремонт"</t>
  </si>
  <si>
    <t>Показатель 1 «Доля муниципальных общеобразовательных учреждений, в зданиях которых произведены мероприятия по комплексной безопасности»</t>
  </si>
  <si>
    <t>Показатель 1 "Доля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подвозе"</t>
  </si>
  <si>
    <t>Показатель 1 «Доля общеобразовательных учреждений, осуществляющих дистанционное обучение обучающихся, в общей численности общеобразовательных учреждений"</t>
  </si>
  <si>
    <t xml:space="preserve">Административное мероприятие  4.001 «Организационно-методическое сопровождение процессов обеспечения доступности общего образования» </t>
  </si>
  <si>
    <t>Показатель 1 «Размер субсидии муниципального бюджета на подвоз 1 обучающегося, пользующегося подвозом в общеобразовательные учреждения»</t>
  </si>
  <si>
    <t>Показатель 1 "Охват детей Спировского района Тверской области организованными формами отдыха и оздоровления"</t>
  </si>
  <si>
    <t>Показатель 1 «Доля учащихся общеобразовательных учреждений, охваченных организованным досугом в каникулярное время"</t>
  </si>
  <si>
    <t>Показатель 1 «Доля учащихся начальных классов общеобразовательных учреждений, охваченных горячим питанием"</t>
  </si>
  <si>
    <t>Показатель1 «Средний размер субсидирования в расчете на 1 воспитанника в муниципальных  учреждениях дополнительного образования детей в год»</t>
  </si>
  <si>
    <t>Показатель 1 "Удовлетворенность населения Спировского района Тверской области качеством образовательных услуг и их доступностью"</t>
  </si>
  <si>
    <t>Показатель 2   "Охват программами дошкольного образования детей в возрасте 0-7 лет"</t>
  </si>
  <si>
    <t>Показатель  3 "Доля выпускников муниципальных общеобразовательных учреждений, получивших аттестат о среднем (полном) образовании"</t>
  </si>
  <si>
    <t>чел</t>
  </si>
  <si>
    <t>2014 год</t>
  </si>
  <si>
    <t>2015 год</t>
  </si>
  <si>
    <t>да</t>
  </si>
  <si>
    <t>2016 год</t>
  </si>
  <si>
    <t>2017  год</t>
  </si>
  <si>
    <t>2018 год</t>
  </si>
  <si>
    <t>2019  год</t>
  </si>
  <si>
    <t>Программа , всего "Развитие образования Спировского района Тверской области" на 2014-2019 годы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</si>
  <si>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«Обеспечение позитивной социализации и учебной успешности каждого ребенка"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</si>
  <si>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«Развитие  дошкольного и общего образования Спировского района Тверской области»</t>
    </r>
  </si>
  <si>
    <r>
      <t xml:space="preserve">Задача  2   </t>
    </r>
    <r>
      <rPr>
        <sz val="12"/>
        <rFont val="Times New Roman"/>
        <family val="1"/>
      </rPr>
      <t>«Удовлетворение потребностей населения в получении услуг общего образования</t>
    </r>
    <r>
      <rPr>
        <b/>
        <sz val="12"/>
        <rFont val="Times New Roman"/>
        <family val="1"/>
      </rPr>
      <t xml:space="preserve">» </t>
    </r>
  </si>
  <si>
    <r>
      <rPr>
        <b/>
        <sz val="12"/>
        <color indexed="8"/>
        <rFont val="Times New Roman"/>
        <family val="1"/>
      </rPr>
      <t xml:space="preserve">Задача 5 </t>
    </r>
    <r>
      <rPr>
        <sz val="12"/>
        <color indexed="8"/>
        <rFont val="Times New Roman"/>
        <family val="1"/>
      </rPr>
      <t>«Создание условий для воспитания гармонично-развитой творческой личности в условиях современного социума»</t>
    </r>
  </si>
  <si>
    <t>Показатель 1 «Доля расходов муниципального  бюджета на материально-техническое оснащение и ремонт муниципальных  образовательных учреждений Спировского района Тверской области, реализующих основную общеобразовательную программу дошкольного образования,  в общем объеме расходов муниципального  бюджета на  дошкольное образование"</t>
  </si>
  <si>
    <t>Показатель 1 «Доля муниципальных образовательных учреждений, реализующих основную общеобразовательную программу дошкольного образования, в которых проведены мероприятия по комплексной безопасности»</t>
  </si>
  <si>
    <t>Показатель 1 «Средний размер субсидии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 (за исключением учебных расходов)»</t>
  </si>
  <si>
    <t>1.002 Расходы на деятельность централизованной бухгалтерии  районного отдела народного образования администрации Спировского района</t>
  </si>
  <si>
    <t>1.003 Расходы на деятельность районного методического кабинета  районного отдела народного образования администрации Спировского района</t>
  </si>
  <si>
    <t>1.001 Расходы  на аппарат  районного отдела народного образования администрации Спировского района</t>
  </si>
  <si>
    <t>Показатель 1 "Доля учащихся, охваченных дополнительным образованием в общеобразовательных учреждениях и в муниципальных образовательных учреждениях дополнительного образования детей в общей численности обучающихся"</t>
  </si>
  <si>
    <t>Показатель 1 "Доля расходов муниципального бюджета на создание условий для воспитания гармонично-развитой творческой личности в условиях современного социума в общем объеме средств муниципального бюджета, направляемых на общее образование"</t>
  </si>
  <si>
    <r>
      <t xml:space="preserve">Задача 1  </t>
    </r>
    <r>
      <rPr>
        <sz val="12"/>
        <rFont val="Times New Roman"/>
        <family val="1"/>
      </rPr>
      <t xml:space="preserve"> «Содействие развитию системы дошкольного образования в Спировском районе Тверской области»</t>
    </r>
  </si>
  <si>
    <t>Показатель 1 «Средний размер субсидии в части учебных расходов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год»</t>
  </si>
  <si>
    <t>Показатель 1 «Доля муниципальных общеобразовательных учреждений, имеющих ограждение»</t>
  </si>
  <si>
    <t>Показатель 1 «Доля муниципальных общеобразовательных учреждений, имеющих видеонаблюдение»</t>
  </si>
  <si>
    <t>в том числе за счет районного бюджета</t>
  </si>
  <si>
    <t xml:space="preserve">                      за счет субвенции</t>
  </si>
  <si>
    <r>
      <t>Мероприятие  1.002 «Финансовое обеспечение</t>
    </r>
    <r>
      <rPr>
        <b/>
        <u val="single"/>
        <sz val="12"/>
        <rFont val="Times New Roman"/>
        <family val="1"/>
      </rPr>
      <t xml:space="preserve"> муниципального  задания на оказание муниципальных услуг</t>
    </r>
    <r>
      <rPr>
        <sz val="12"/>
        <rFont val="Times New Roman"/>
        <family val="1"/>
      </rPr>
      <t xml:space="preserve"> (выполнение работ) муниципальными  образовательными организациями, реализующими основную общеобразовательную программу дошкольного образования»</t>
    </r>
  </si>
  <si>
    <r>
      <t>Меропртятие 1.004«Обеспечение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учреждений, реализующих основную общеобразовательную программу дошкольного образования»</t>
    </r>
    <r>
      <rPr>
        <b/>
        <u val="single"/>
        <sz val="12"/>
        <rFont val="Times New Roman"/>
        <family val="1"/>
      </rPr>
      <t xml:space="preserve"> за счет районного бюджета</t>
    </r>
  </si>
  <si>
    <r>
      <t xml:space="preserve">Мероприятие 2.002 «Финансирование дополнительных мер по организации и осуществлению образовательного процесса» </t>
    </r>
    <r>
      <rPr>
        <b/>
        <u val="single"/>
        <sz val="12"/>
        <rFont val="Times New Roman"/>
        <family val="1"/>
      </rPr>
      <t>за счет субвенции</t>
    </r>
  </si>
  <si>
    <r>
      <t xml:space="preserve">Мероприятие 3.002  «Предоставление субсидий общеобразовательным учреждениям Спировского района  Тверской области на обеспечение комплексной безопасности зданий и помещений»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</si>
  <si>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t xml:space="preserve">Мероприятие 3.003   "Сооружение ограждения вокруг МОУ СОШ № 8 п.Спирово"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</si>
  <si>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t>Мероприятие 3.004 "Установка видеонаблюдения в МОУ ООШ №1 п.Спирово, МОУ СОШ №2 п.Спирово, МОУ СОШ № 8 п.Спирово"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</si>
  <si>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t xml:space="preserve">Задача  3 </t>
    </r>
    <r>
      <rPr>
        <sz val="12"/>
        <rFont val="Times New Roman"/>
        <family val="1"/>
      </rPr>
      <t xml:space="preserve">«Развитие инфраструктуры муниципальных общеобразовательных учреждений Спировского района Тверской области в соответствии с требованиями действующего законодательства» </t>
    </r>
    <r>
      <rPr>
        <b/>
        <u val="single"/>
        <sz val="12"/>
        <rFont val="Times New Roman"/>
        <family val="1"/>
      </rPr>
      <t xml:space="preserve">за счет средств районного бюджета всего, </t>
    </r>
    <r>
      <rPr>
        <sz val="12"/>
        <rFont val="Times New Roman"/>
        <family val="1"/>
      </rPr>
      <t xml:space="preserve"> в том числе</t>
    </r>
  </si>
  <si>
    <r>
      <t xml:space="preserve">Мероприятие  5.001 «Финансовое обеспечение </t>
    </r>
    <r>
      <rPr>
        <b/>
        <u val="single"/>
        <sz val="12"/>
        <rFont val="Times New Roman"/>
        <family val="1"/>
      </rPr>
      <t>муниципального  задания</t>
    </r>
    <r>
      <rPr>
        <sz val="12"/>
        <rFont val="Times New Roman"/>
        <family val="1"/>
      </rPr>
      <t xml:space="preserve"> на оказание муниципальных услуг (выполнение работ) муниципальными  учреждениями </t>
    </r>
    <r>
      <rPr>
        <b/>
        <u val="single"/>
        <sz val="12"/>
        <rFont val="Times New Roman"/>
        <family val="1"/>
      </rPr>
      <t>дополнительного образования детей</t>
    </r>
    <r>
      <rPr>
        <sz val="12"/>
        <rFont val="Times New Roman"/>
        <family val="1"/>
      </rPr>
      <t xml:space="preserve">»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</si>
  <si>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t xml:space="preserve">Мероприятие   2.001   «Финансовое </t>
    </r>
    <r>
      <rPr>
        <b/>
        <u val="single"/>
        <sz val="12"/>
        <rFont val="Times New Roman"/>
        <family val="1"/>
      </rPr>
      <t>обеспечение муниципального  задания</t>
    </r>
    <r>
      <rPr>
        <sz val="12"/>
        <rFont val="Times New Roman"/>
        <family val="1"/>
      </rPr>
      <t xml:space="preserve"> на оказание муниципальных услуг (выполнение работ) муниципальными  общеобразовательными учреждениями Спировского района Тверской области»</t>
    </r>
  </si>
  <si>
    <t>1.004 Расходы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</si>
  <si>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Показатель 2 "Доля расходов муниципального бюджета на обеспечение доступности образова-тельных услуг обучающимся в общеобразова-тельных учреждениях вне зависимости от  места проживания и состояния здоровья в общем объеме средств, направляемых на  общее образование"</t>
  </si>
  <si>
    <r>
      <t xml:space="preserve">Мероприятие  1.003 «Предоставление субсидий муниципальным образовательным учреждениям, реализующим основную общеобразова-тельную программу дошкольного образования, на материально-техническое оснащение и ремонт муниципальных  образовательных учреждений Спировского района Тверской области» </t>
    </r>
    <r>
      <rPr>
        <b/>
        <u val="single"/>
        <sz val="12"/>
        <rFont val="Times New Roman"/>
        <family val="1"/>
      </rPr>
      <t>за счет субвенции</t>
    </r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</si>
  <si>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</si>
  <si>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</si>
  <si>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</si>
  <si>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</si>
  <si>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</si>
  <si>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</si>
  <si>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r>
      <t xml:space="preserve">Задача 4 </t>
    </r>
    <r>
      <rPr>
        <sz val="12"/>
        <rFont val="Times New Roman"/>
        <family val="1"/>
      </rPr>
      <t xml:space="preserve">«Обеспечение доступности качественных образовательных услуг обучающимся в общеобразовательных учреждениях  вне зависимости от места проживания и состояния здоровья обучающихся»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</si>
  <si>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rPr>
        <b/>
        <sz val="12"/>
        <color indexed="8"/>
        <rFont val="Times New Roman"/>
        <family val="1"/>
      </rPr>
      <t>Задача 6</t>
    </r>
    <r>
      <rPr>
        <sz val="12"/>
        <color indexed="8"/>
        <rFont val="Times New Roman"/>
        <family val="1"/>
      </rPr>
      <t xml:space="preserve"> «Обеспечение комплексной деятельности по сохранению и укреплению здоровья школьников, формированию основ здорового образа жизни» </t>
    </r>
    <r>
      <rPr>
        <b/>
        <u val="single"/>
        <sz val="12"/>
        <color indexed="8"/>
        <rFont val="Times New Roman"/>
        <family val="1"/>
      </rPr>
      <t>за счет средств районного бюджета</t>
    </r>
  </si>
  <si>
    <t>Мероприятие 5.002  «Предоставление субсидий на материально-техническое оснащение и ремонт муниципальных  учреждений дополнительного образования детей Спировского района Тверской области».</t>
  </si>
  <si>
    <r>
      <t xml:space="preserve">Мероприятие 6.001«Предоставление субсидии общеобразовательным учреждениям Спировского района Тверской области на обеспечение горячим питанием учащихся начальных классов" за счет средств областного бюджета и </t>
    </r>
    <r>
      <rPr>
        <b/>
        <u val="single"/>
        <sz val="12"/>
        <rFont val="Times New Roman"/>
        <family val="1"/>
      </rPr>
      <t>за счет средств районного бюджета</t>
    </r>
  </si>
  <si>
    <r>
      <t xml:space="preserve">Мероприятие 6.002  «Финансовое обеспечение муниципального  задания на оказание муниципальных услуг (выполнение работ) муниципальными  общеобразовательными учреждениями на организацию летнего отдыха и занятости детей в каникулярное время» за счет средств областного бюджета и </t>
    </r>
    <r>
      <rPr>
        <b/>
        <u val="single"/>
        <sz val="12"/>
        <color indexed="8"/>
        <rFont val="Times New Roman"/>
        <family val="1"/>
      </rPr>
      <t>за счет средств районного бюджета</t>
    </r>
  </si>
  <si>
    <t xml:space="preserve">Приложение 1   к муниципальной программе  </t>
  </si>
  <si>
    <t>Характеристика   муниципальной   программы  Спировского района Тверской области</t>
  </si>
  <si>
    <t>«Развитие образования Спировского района Тверской области" на 2014 - 2019 годы</t>
  </si>
  <si>
    <t xml:space="preserve">"Развитие образования Спировского района </t>
  </si>
  <si>
    <t xml:space="preserve"> Тверской области" на 2014-2019 годы</t>
  </si>
  <si>
    <r>
      <t xml:space="preserve">Мероприятие  4.002  «Предоставление субсидий общеобразовательным учреждениям Спировского  района Тверской области на транспортное обслуживание населения </t>
    </r>
    <r>
      <rPr>
        <b/>
        <u val="single"/>
        <sz val="12"/>
        <rFont val="Times New Roman"/>
        <family val="1"/>
      </rPr>
      <t>в части обеспечения подвоза учащихся</t>
    </r>
    <r>
      <rPr>
        <sz val="12"/>
        <rFont val="Times New Roman"/>
        <family val="1"/>
      </rPr>
      <t xml:space="preserve">, проживающих в сельской местности, к месту обучения и обратно» за счет средств областного бюджета </t>
    </r>
    <r>
      <rPr>
        <b/>
        <u val="single"/>
        <sz val="12"/>
        <rFont val="Times New Roman"/>
        <family val="1"/>
      </rPr>
      <t>за счет средств районного бюджета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</si>
</sst>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6" fillId="32" borderId="0" xfId="0" applyFont="1" applyFill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6" fillId="32" borderId="0" xfId="0" applyFont="1" applyFill="1" applyBorder="1" applyAlignment="1">
      <alignment horizontal="justify"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4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wrapText="1"/>
    </xf>
    <xf numFmtId="0" fontId="14" fillId="32" borderId="11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69" fontId="1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171" fontId="14" fillId="32" borderId="10" xfId="0" applyNumberFormat="1" applyFont="1" applyFill="1" applyBorder="1" applyAlignment="1">
      <alignment horizontal="center" vertical="center" wrapText="1"/>
    </xf>
    <xf numFmtId="171" fontId="14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/>
    </xf>
    <xf numFmtId="171" fontId="14" fillId="0" borderId="10" xfId="0" applyNumberFormat="1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top"/>
    </xf>
    <xf numFmtId="0" fontId="14" fillId="32" borderId="0" xfId="0" applyFont="1" applyFill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top" wrapText="1"/>
    </xf>
    <xf numFmtId="0" fontId="9" fillId="32" borderId="21" xfId="0" applyFont="1" applyFill="1" applyBorder="1" applyAlignment="1">
      <alignment horizontal="center" vertical="center" textRotation="90" wrapText="1"/>
    </xf>
    <xf numFmtId="0" fontId="9" fillId="32" borderId="22" xfId="0" applyFont="1" applyFill="1" applyBorder="1" applyAlignment="1">
      <alignment horizontal="center" vertical="center" textRotation="90" wrapText="1"/>
    </xf>
    <xf numFmtId="0" fontId="9" fillId="32" borderId="13" xfId="0" applyFont="1" applyFill="1" applyBorder="1" applyAlignment="1">
      <alignment horizontal="center" vertical="center" textRotation="90" wrapText="1"/>
    </xf>
    <xf numFmtId="0" fontId="9" fillId="32" borderId="14" xfId="0" applyFont="1" applyFill="1" applyBorder="1" applyAlignment="1">
      <alignment horizontal="center" vertical="center" textRotation="90" wrapText="1"/>
    </xf>
    <xf numFmtId="0" fontId="9" fillId="32" borderId="20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9" fillId="32" borderId="17" xfId="0" applyFont="1" applyFill="1" applyBorder="1" applyAlignment="1">
      <alignment horizontal="center" vertical="center" textRotation="90" wrapText="1"/>
    </xf>
    <xf numFmtId="0" fontId="9" fillId="32" borderId="23" xfId="0" applyFont="1" applyFill="1" applyBorder="1" applyAlignment="1">
      <alignment horizontal="center" vertical="center" textRotation="90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H307"/>
  <sheetViews>
    <sheetView tabSelected="1" zoomScale="80" zoomScaleNormal="80" zoomScaleSheetLayoutView="100" zoomScalePageLayoutView="0" workbookViewId="0" topLeftCell="Z83">
      <selection activeCell="AC31" sqref="AC31"/>
    </sheetView>
  </sheetViews>
  <sheetFormatPr defaultColWidth="9.140625" defaultRowHeight="15"/>
  <cols>
    <col min="1" max="1" width="2.57421875" style="0" customWidth="1"/>
    <col min="2" max="2" width="3.8515625" style="0" customWidth="1"/>
    <col min="3" max="3" width="4.140625" style="0" customWidth="1"/>
    <col min="4" max="4" width="4.00390625" style="2" customWidth="1"/>
    <col min="5" max="7" width="3.8515625" style="2" customWidth="1"/>
    <col min="8" max="8" width="4.140625" style="2" customWidth="1"/>
    <col min="9" max="9" width="4.00390625" style="2" customWidth="1"/>
    <col min="10" max="10" width="4.00390625" style="0" customWidth="1"/>
    <col min="11" max="12" width="4.421875" style="0" customWidth="1"/>
    <col min="13" max="13" width="4.00390625" style="0" customWidth="1"/>
    <col min="14" max="15" width="4.421875" style="0" customWidth="1"/>
    <col min="16" max="16" width="3.8515625" style="0" customWidth="1"/>
    <col min="17" max="17" width="3.57421875" style="0" customWidth="1"/>
    <col min="18" max="20" width="4.00390625" style="0" customWidth="1"/>
    <col min="21" max="28" width="4.00390625" style="7" customWidth="1"/>
    <col min="29" max="29" width="78.421875" style="0" customWidth="1"/>
    <col min="30" max="30" width="12.421875" style="0" customWidth="1"/>
    <col min="31" max="31" width="13.140625" style="0" customWidth="1"/>
    <col min="32" max="32" width="13.8515625" style="0" customWidth="1"/>
    <col min="33" max="33" width="12.00390625" style="0" customWidth="1"/>
    <col min="34" max="34" width="11.00390625" style="0" customWidth="1"/>
    <col min="35" max="35" width="10.8515625" style="0" customWidth="1"/>
    <col min="36" max="36" width="10.7109375" style="0" customWidth="1"/>
    <col min="37" max="37" width="12.57421875" style="0" bestFit="1" customWidth="1"/>
    <col min="38" max="38" width="10.140625" style="0" customWidth="1"/>
    <col min="39" max="86" width="9.140625" style="1" customWidth="1"/>
  </cols>
  <sheetData>
    <row r="1" ht="15" hidden="1"/>
    <row r="2" ht="15" hidden="1"/>
    <row r="3" ht="15" hidden="1"/>
    <row r="4" spans="35:38" ht="15" hidden="1">
      <c r="AI4" s="108"/>
      <c r="AJ4" s="108"/>
      <c r="AK4" s="108"/>
      <c r="AL4" s="108"/>
    </row>
    <row r="5" spans="35:38" ht="15">
      <c r="AI5" s="108"/>
      <c r="AJ5" s="108"/>
      <c r="AK5" s="108"/>
      <c r="AL5" s="108"/>
    </row>
    <row r="6" spans="2:86" s="11" customFormat="1" ht="15.7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13"/>
      <c r="Y6" s="13"/>
      <c r="Z6" s="13"/>
      <c r="AA6" s="13"/>
      <c r="AB6" s="13"/>
      <c r="AC6" s="12"/>
      <c r="AD6" s="12"/>
      <c r="AE6" s="12"/>
      <c r="AF6" s="12"/>
      <c r="AG6" s="12"/>
      <c r="AH6" s="76"/>
      <c r="AI6" s="109" t="s">
        <v>94</v>
      </c>
      <c r="AJ6" s="109"/>
      <c r="AK6" s="109"/>
      <c r="AL6" s="109"/>
      <c r="AM6" s="14"/>
      <c r="AN6" s="15"/>
      <c r="AO6" s="15"/>
      <c r="AP6" s="15"/>
      <c r="AQ6" s="1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2:86" s="11" customFormat="1" ht="15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13"/>
      <c r="Y7" s="13"/>
      <c r="Z7" s="13"/>
      <c r="AA7" s="13"/>
      <c r="AB7" s="13"/>
      <c r="AC7" s="12"/>
      <c r="AD7" s="12"/>
      <c r="AE7" s="12"/>
      <c r="AF7" s="12"/>
      <c r="AG7" s="12"/>
      <c r="AH7" s="76"/>
      <c r="AI7" s="109" t="s">
        <v>97</v>
      </c>
      <c r="AJ7" s="109"/>
      <c r="AK7" s="109"/>
      <c r="AL7" s="109"/>
      <c r="AM7" s="14"/>
      <c r="AN7" s="15"/>
      <c r="AO7" s="15"/>
      <c r="AP7" s="15"/>
      <c r="AQ7" s="15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2:86" s="11" customFormat="1" ht="15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13"/>
      <c r="Y8" s="13"/>
      <c r="Z8" s="13"/>
      <c r="AA8" s="13"/>
      <c r="AB8" s="13"/>
      <c r="AC8" s="12"/>
      <c r="AD8" s="12"/>
      <c r="AE8" s="12"/>
      <c r="AF8" s="12"/>
      <c r="AG8" s="12"/>
      <c r="AH8" s="76"/>
      <c r="AI8" s="111" t="s">
        <v>98</v>
      </c>
      <c r="AJ8" s="111"/>
      <c r="AK8" s="111"/>
      <c r="AL8" s="111"/>
      <c r="AM8" s="14"/>
      <c r="AN8" s="15"/>
      <c r="AO8" s="15"/>
      <c r="AP8" s="15"/>
      <c r="AQ8" s="15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2:86" s="11" customFormat="1" ht="15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  <c r="Y9" s="13"/>
      <c r="Z9" s="13"/>
      <c r="AA9" s="13"/>
      <c r="AB9" s="13"/>
      <c r="AC9" s="12"/>
      <c r="AD9" s="12"/>
      <c r="AE9" s="12"/>
      <c r="AF9" s="12"/>
      <c r="AG9" s="12"/>
      <c r="AH9" s="76"/>
      <c r="AI9" s="82"/>
      <c r="AJ9" s="82"/>
      <c r="AK9" s="82"/>
      <c r="AL9" s="82"/>
      <c r="AM9" s="14"/>
      <c r="AN9" s="15"/>
      <c r="AO9" s="15"/>
      <c r="AP9" s="15"/>
      <c r="AQ9" s="15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2:86" s="1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0" t="s">
        <v>95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2"/>
      <c r="AH10" s="76"/>
      <c r="AI10" s="82"/>
      <c r="AJ10" s="82"/>
      <c r="AK10" s="82"/>
      <c r="AL10" s="82"/>
      <c r="AM10" s="14"/>
      <c r="AN10" s="15"/>
      <c r="AO10" s="15"/>
      <c r="AP10" s="15"/>
      <c r="AQ10" s="15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2:86" s="11" customFormat="1" ht="15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 t="s">
        <v>96</v>
      </c>
      <c r="AD11" s="83"/>
      <c r="AE11" s="83"/>
      <c r="AF11" s="83"/>
      <c r="AG11" s="12"/>
      <c r="AH11" s="76"/>
      <c r="AI11" s="82"/>
      <c r="AJ11" s="82"/>
      <c r="AK11" s="82"/>
      <c r="AL11" s="82"/>
      <c r="AM11" s="14"/>
      <c r="AN11" s="15"/>
      <c r="AO11" s="15"/>
      <c r="AP11" s="15"/>
      <c r="AQ11" s="15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44" s="17" customFormat="1" ht="16.5" customHeight="1">
      <c r="A12" s="22"/>
      <c r="B12" s="39"/>
      <c r="C12" s="39"/>
      <c r="D12" s="106" t="s">
        <v>19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9"/>
      <c r="AN12" s="20"/>
      <c r="AO12" s="20"/>
      <c r="AP12" s="20"/>
      <c r="AQ12" s="24"/>
      <c r="AR12" s="24"/>
    </row>
    <row r="13" spans="1:44" s="17" customFormat="1" ht="15.75">
      <c r="A13" s="22"/>
      <c r="B13" s="39"/>
      <c r="C13" s="39"/>
      <c r="D13" s="107" t="s">
        <v>16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25"/>
      <c r="AN13" s="23"/>
      <c r="AO13" s="23"/>
      <c r="AP13" s="23"/>
      <c r="AQ13" s="24"/>
      <c r="AR13" s="24"/>
    </row>
    <row r="14" spans="1:86" s="28" customFormat="1" ht="15.75">
      <c r="A14" s="26"/>
      <c r="B14" s="39"/>
      <c r="C14" s="39"/>
      <c r="D14" s="39"/>
      <c r="E14" s="39"/>
      <c r="F14" s="39"/>
      <c r="G14" s="39"/>
      <c r="H14" s="39"/>
      <c r="I14" s="39"/>
      <c r="J14" s="40" t="s">
        <v>4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41"/>
      <c r="W14" s="41"/>
      <c r="X14" s="41"/>
      <c r="Y14" s="41"/>
      <c r="Z14" s="41"/>
      <c r="AA14" s="41"/>
      <c r="AB14" s="41"/>
      <c r="AC14" s="40"/>
      <c r="AD14" s="40"/>
      <c r="AE14" s="42"/>
      <c r="AF14" s="43"/>
      <c r="AG14" s="43"/>
      <c r="AH14" s="43"/>
      <c r="AI14" s="43"/>
      <c r="AJ14" s="44"/>
      <c r="AK14" s="44"/>
      <c r="AL14" s="44"/>
      <c r="AM14" s="27"/>
      <c r="AN14" s="21"/>
      <c r="AO14" s="21"/>
      <c r="AP14" s="21"/>
      <c r="AQ14" s="21"/>
      <c r="AR14" s="21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1:86" s="28" customFormat="1" ht="15.75" customHeight="1">
      <c r="A15" s="26"/>
      <c r="B15" s="39"/>
      <c r="C15" s="39"/>
      <c r="D15" s="39"/>
      <c r="E15" s="39"/>
      <c r="F15" s="39"/>
      <c r="G15" s="39"/>
      <c r="H15" s="39"/>
      <c r="I15" s="39"/>
      <c r="J15" s="93" t="s">
        <v>17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29"/>
      <c r="AN15" s="30"/>
      <c r="AO15" s="30"/>
      <c r="AP15" s="30"/>
      <c r="AQ15" s="30"/>
      <c r="AR15" s="30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86" s="11" customFormat="1" ht="15.75" customHeight="1">
      <c r="A16" s="31"/>
      <c r="B16" s="45"/>
      <c r="C16" s="45"/>
      <c r="D16" s="45"/>
      <c r="E16" s="45"/>
      <c r="F16" s="45"/>
      <c r="G16" s="45"/>
      <c r="H16" s="45"/>
      <c r="I16" s="45"/>
      <c r="J16" s="93" t="s">
        <v>18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29"/>
      <c r="AN16" s="30"/>
      <c r="AO16" s="30"/>
      <c r="AP16" s="30"/>
      <c r="AQ16" s="30"/>
      <c r="AR16" s="30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s="11" customFormat="1" ht="15.75">
      <c r="A17" s="31"/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7"/>
      <c r="AB17" s="47"/>
      <c r="AC17" s="46"/>
      <c r="AD17" s="46"/>
      <c r="AE17" s="48"/>
      <c r="AF17" s="48"/>
      <c r="AG17" s="48"/>
      <c r="AH17" s="48"/>
      <c r="AI17" s="48"/>
      <c r="AJ17" s="48"/>
      <c r="AK17" s="48"/>
      <c r="AL17" s="48"/>
      <c r="AM17" s="29"/>
      <c r="AN17" s="30"/>
      <c r="AO17" s="30"/>
      <c r="AP17" s="30"/>
      <c r="AQ17" s="30"/>
      <c r="AR17" s="30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2:38" s="12" customFormat="1" ht="15" customHeight="1">
      <c r="B18" s="84" t="s">
        <v>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91" t="s">
        <v>7</v>
      </c>
      <c r="T18" s="86"/>
      <c r="U18" s="86"/>
      <c r="V18" s="86"/>
      <c r="W18" s="86"/>
      <c r="X18" s="86"/>
      <c r="Y18" s="86"/>
      <c r="Z18" s="86"/>
      <c r="AA18" s="86"/>
      <c r="AB18" s="92"/>
      <c r="AC18" s="84" t="s">
        <v>8</v>
      </c>
      <c r="AD18" s="84" t="s">
        <v>0</v>
      </c>
      <c r="AE18" s="84" t="s">
        <v>9</v>
      </c>
      <c r="AF18" s="84"/>
      <c r="AG18" s="84"/>
      <c r="AH18" s="84"/>
      <c r="AI18" s="84"/>
      <c r="AJ18" s="84"/>
      <c r="AK18" s="84" t="s">
        <v>6</v>
      </c>
      <c r="AL18" s="84"/>
    </row>
    <row r="19" spans="2:38" s="12" customFormat="1" ht="15" customHeight="1">
      <c r="B19" s="84" t="s">
        <v>11</v>
      </c>
      <c r="C19" s="84"/>
      <c r="D19" s="84"/>
      <c r="E19" s="84" t="s">
        <v>12</v>
      </c>
      <c r="F19" s="84"/>
      <c r="G19" s="84" t="s">
        <v>13</v>
      </c>
      <c r="H19" s="84"/>
      <c r="I19" s="85" t="s">
        <v>10</v>
      </c>
      <c r="J19" s="86"/>
      <c r="K19" s="86"/>
      <c r="L19" s="86"/>
      <c r="M19" s="86"/>
      <c r="N19" s="86"/>
      <c r="O19" s="86"/>
      <c r="P19" s="86"/>
      <c r="Q19" s="86"/>
      <c r="R19" s="87"/>
      <c r="S19" s="102" t="s">
        <v>83</v>
      </c>
      <c r="T19" s="103"/>
      <c r="U19" s="94" t="s">
        <v>84</v>
      </c>
      <c r="V19" s="94" t="s">
        <v>85</v>
      </c>
      <c r="W19" s="94" t="s">
        <v>86</v>
      </c>
      <c r="X19" s="96" t="s">
        <v>87</v>
      </c>
      <c r="Y19" s="97"/>
      <c r="Z19" s="98"/>
      <c r="AA19" s="102" t="s">
        <v>88</v>
      </c>
      <c r="AB19" s="103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2:38" s="12" customFormat="1" ht="38.25">
      <c r="B20" s="84"/>
      <c r="C20" s="84"/>
      <c r="D20" s="84"/>
      <c r="E20" s="84"/>
      <c r="F20" s="84"/>
      <c r="G20" s="84"/>
      <c r="H20" s="84"/>
      <c r="I20" s="88"/>
      <c r="J20" s="89"/>
      <c r="K20" s="89"/>
      <c r="L20" s="89"/>
      <c r="M20" s="89"/>
      <c r="N20" s="89"/>
      <c r="O20" s="89"/>
      <c r="P20" s="89"/>
      <c r="Q20" s="89"/>
      <c r="R20" s="90"/>
      <c r="S20" s="104"/>
      <c r="T20" s="105"/>
      <c r="U20" s="95"/>
      <c r="V20" s="95"/>
      <c r="W20" s="95"/>
      <c r="X20" s="99"/>
      <c r="Y20" s="100"/>
      <c r="Z20" s="101"/>
      <c r="AA20" s="104"/>
      <c r="AB20" s="105"/>
      <c r="AC20" s="84"/>
      <c r="AD20" s="84"/>
      <c r="AE20" s="49" t="s">
        <v>45</v>
      </c>
      <c r="AF20" s="49" t="s">
        <v>46</v>
      </c>
      <c r="AG20" s="49" t="s">
        <v>48</v>
      </c>
      <c r="AH20" s="49" t="s">
        <v>49</v>
      </c>
      <c r="AI20" s="49" t="s">
        <v>50</v>
      </c>
      <c r="AJ20" s="49" t="s">
        <v>51</v>
      </c>
      <c r="AK20" s="73" t="s">
        <v>1</v>
      </c>
      <c r="AL20" s="73" t="s">
        <v>2</v>
      </c>
    </row>
    <row r="21" spans="2:38" s="12" customFormat="1" ht="15.75" customHeight="1">
      <c r="B21" s="49">
        <v>1</v>
      </c>
      <c r="C21" s="49">
        <v>2</v>
      </c>
      <c r="D21" s="49">
        <v>3</v>
      </c>
      <c r="E21" s="50">
        <v>4</v>
      </c>
      <c r="F21" s="50">
        <v>5</v>
      </c>
      <c r="G21" s="50">
        <v>6</v>
      </c>
      <c r="H21" s="50">
        <v>7</v>
      </c>
      <c r="I21" s="50">
        <v>8</v>
      </c>
      <c r="J21" s="49">
        <v>9</v>
      </c>
      <c r="K21" s="50">
        <v>10</v>
      </c>
      <c r="L21" s="49">
        <v>11</v>
      </c>
      <c r="M21" s="50">
        <v>12</v>
      </c>
      <c r="N21" s="49">
        <v>13</v>
      </c>
      <c r="O21" s="50">
        <v>14</v>
      </c>
      <c r="P21" s="49">
        <v>15</v>
      </c>
      <c r="Q21" s="50">
        <v>16</v>
      </c>
      <c r="R21" s="49">
        <v>17</v>
      </c>
      <c r="S21" s="50">
        <v>18</v>
      </c>
      <c r="T21" s="49">
        <v>19</v>
      </c>
      <c r="U21" s="50">
        <v>20</v>
      </c>
      <c r="V21" s="49">
        <v>21</v>
      </c>
      <c r="W21" s="50">
        <v>22</v>
      </c>
      <c r="X21" s="49">
        <v>23</v>
      </c>
      <c r="Y21" s="50">
        <v>24</v>
      </c>
      <c r="Z21" s="50">
        <v>25</v>
      </c>
      <c r="AA21" s="49">
        <v>26</v>
      </c>
      <c r="AB21" s="50">
        <v>27</v>
      </c>
      <c r="AC21" s="49">
        <v>28</v>
      </c>
      <c r="AD21" s="50">
        <v>29</v>
      </c>
      <c r="AE21" s="49">
        <v>30</v>
      </c>
      <c r="AF21" s="50">
        <v>31</v>
      </c>
      <c r="AG21" s="49">
        <v>32</v>
      </c>
      <c r="AH21" s="50">
        <v>33</v>
      </c>
      <c r="AI21" s="49">
        <v>34</v>
      </c>
      <c r="AJ21" s="50">
        <v>35</v>
      </c>
      <c r="AK21" s="49">
        <v>36</v>
      </c>
      <c r="AL21" s="50">
        <v>37</v>
      </c>
    </row>
    <row r="22" spans="2:38" s="12" customFormat="1" ht="36" customHeight="1">
      <c r="B22" s="49"/>
      <c r="C22" s="49"/>
      <c r="D22" s="49"/>
      <c r="E22" s="50"/>
      <c r="F22" s="50"/>
      <c r="G22" s="50"/>
      <c r="H22" s="50"/>
      <c r="I22" s="50"/>
      <c r="J22" s="49"/>
      <c r="K22" s="49"/>
      <c r="L22" s="49"/>
      <c r="M22" s="49"/>
      <c r="N22" s="49"/>
      <c r="O22" s="49"/>
      <c r="P22" s="49"/>
      <c r="Q22" s="49"/>
      <c r="R22" s="49"/>
      <c r="S22" s="49">
        <v>0</v>
      </c>
      <c r="T22" s="49">
        <v>2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51" t="s">
        <v>52</v>
      </c>
      <c r="AD22" s="75" t="s">
        <v>3</v>
      </c>
      <c r="AE22" s="81">
        <v>102684.761</v>
      </c>
      <c r="AF22" s="81">
        <v>99203.729</v>
      </c>
      <c r="AG22" s="81">
        <v>98000.948</v>
      </c>
      <c r="AH22" s="81">
        <v>98000.948</v>
      </c>
      <c r="AI22" s="81">
        <v>98000.948</v>
      </c>
      <c r="AJ22" s="81">
        <v>98000.948</v>
      </c>
      <c r="AK22" s="81">
        <f>SUM(AE22:AJ22)</f>
        <v>593892.2819999999</v>
      </c>
      <c r="AL22" s="49">
        <v>2019</v>
      </c>
    </row>
    <row r="23" spans="2:38" s="12" customFormat="1" ht="31.5">
      <c r="B23" s="52"/>
      <c r="C23" s="52"/>
      <c r="D23" s="52"/>
      <c r="E23" s="53"/>
      <c r="F23" s="53"/>
      <c r="G23" s="53"/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62">
        <v>0</v>
      </c>
      <c r="T23" s="62">
        <v>2</v>
      </c>
      <c r="U23" s="63">
        <v>0</v>
      </c>
      <c r="V23" s="63">
        <v>1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55" t="s">
        <v>53</v>
      </c>
      <c r="AD23" s="75"/>
      <c r="AE23" s="49"/>
      <c r="AF23" s="49"/>
      <c r="AG23" s="49"/>
      <c r="AH23" s="49"/>
      <c r="AI23" s="49"/>
      <c r="AJ23" s="49"/>
      <c r="AK23" s="49"/>
      <c r="AL23" s="49"/>
    </row>
    <row r="24" spans="2:38" s="12" customFormat="1" ht="31.5">
      <c r="B24" s="52"/>
      <c r="C24" s="52"/>
      <c r="D24" s="52"/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62">
        <v>0</v>
      </c>
      <c r="T24" s="62">
        <v>2</v>
      </c>
      <c r="U24" s="63">
        <v>0</v>
      </c>
      <c r="V24" s="63">
        <v>1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1</v>
      </c>
      <c r="AC24" s="55" t="s">
        <v>41</v>
      </c>
      <c r="AD24" s="75" t="s">
        <v>20</v>
      </c>
      <c r="AE24" s="49">
        <v>82</v>
      </c>
      <c r="AF24" s="49">
        <v>82</v>
      </c>
      <c r="AG24" s="49">
        <v>82</v>
      </c>
      <c r="AH24" s="49">
        <v>82</v>
      </c>
      <c r="AI24" s="49">
        <v>82</v>
      </c>
      <c r="AJ24" s="49">
        <v>82</v>
      </c>
      <c r="AK24" s="49">
        <v>82</v>
      </c>
      <c r="AL24" s="49">
        <v>2019</v>
      </c>
    </row>
    <row r="25" spans="2:38" s="12" customFormat="1" ht="31.5">
      <c r="B25" s="52"/>
      <c r="C25" s="52"/>
      <c r="D25" s="52"/>
      <c r="E25" s="53"/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62">
        <v>0</v>
      </c>
      <c r="T25" s="62">
        <v>2</v>
      </c>
      <c r="U25" s="63">
        <v>0</v>
      </c>
      <c r="V25" s="63">
        <v>1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2</v>
      </c>
      <c r="AC25" s="55" t="s">
        <v>42</v>
      </c>
      <c r="AD25" s="75" t="s">
        <v>20</v>
      </c>
      <c r="AE25" s="49">
        <v>78.9</v>
      </c>
      <c r="AF25" s="49">
        <v>78.9</v>
      </c>
      <c r="AG25" s="49">
        <v>78.9</v>
      </c>
      <c r="AH25" s="49">
        <v>78.9</v>
      </c>
      <c r="AI25" s="49">
        <v>78.9</v>
      </c>
      <c r="AJ25" s="49">
        <v>78.9</v>
      </c>
      <c r="AK25" s="49">
        <v>78.9</v>
      </c>
      <c r="AL25" s="49">
        <v>2019</v>
      </c>
    </row>
    <row r="26" spans="2:38" s="12" customFormat="1" ht="33.75" customHeight="1">
      <c r="B26" s="52"/>
      <c r="C26" s="52"/>
      <c r="D26" s="52"/>
      <c r="E26" s="53"/>
      <c r="F26" s="53"/>
      <c r="G26" s="53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62">
        <v>0</v>
      </c>
      <c r="T26" s="62">
        <v>2</v>
      </c>
      <c r="U26" s="63">
        <v>0</v>
      </c>
      <c r="V26" s="63">
        <v>1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3</v>
      </c>
      <c r="AC26" s="55" t="s">
        <v>43</v>
      </c>
      <c r="AD26" s="75" t="s">
        <v>20</v>
      </c>
      <c r="AE26" s="49">
        <v>98</v>
      </c>
      <c r="AF26" s="49">
        <v>98</v>
      </c>
      <c r="AG26" s="49">
        <v>98</v>
      </c>
      <c r="AH26" s="49">
        <v>98</v>
      </c>
      <c r="AI26" s="49">
        <v>98</v>
      </c>
      <c r="AJ26" s="49">
        <v>98</v>
      </c>
      <c r="AK26" s="49">
        <v>98</v>
      </c>
      <c r="AL26" s="49">
        <v>2019</v>
      </c>
    </row>
    <row r="27" spans="2:38" s="12" customFormat="1" ht="31.5">
      <c r="B27" s="52"/>
      <c r="C27" s="52"/>
      <c r="D27" s="52"/>
      <c r="E27" s="53"/>
      <c r="F27" s="53"/>
      <c r="G27" s="53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62">
        <v>0</v>
      </c>
      <c r="T27" s="62">
        <v>2</v>
      </c>
      <c r="U27" s="63">
        <v>1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55" t="s">
        <v>54</v>
      </c>
      <c r="AD27" s="75" t="s">
        <v>3</v>
      </c>
      <c r="AE27" s="80">
        <v>97868.953</v>
      </c>
      <c r="AF27" s="80">
        <v>94699.438</v>
      </c>
      <c r="AG27" s="80">
        <v>93976.24</v>
      </c>
      <c r="AH27" s="80">
        <v>93976.24</v>
      </c>
      <c r="AI27" s="80">
        <v>93976.24</v>
      </c>
      <c r="AJ27" s="80">
        <v>93976.24</v>
      </c>
      <c r="AK27" s="80">
        <f>SUM(AE27:AJ27)</f>
        <v>568473.351</v>
      </c>
      <c r="AL27" s="49">
        <v>2019</v>
      </c>
    </row>
    <row r="28" spans="2:38" s="12" customFormat="1" ht="31.5">
      <c r="B28" s="52"/>
      <c r="C28" s="52"/>
      <c r="D28" s="52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62">
        <v>0</v>
      </c>
      <c r="T28" s="62">
        <v>2</v>
      </c>
      <c r="U28" s="63">
        <v>1</v>
      </c>
      <c r="V28" s="63">
        <v>0</v>
      </c>
      <c r="W28" s="63">
        <v>1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56" t="s">
        <v>65</v>
      </c>
      <c r="AD28" s="75" t="s">
        <v>3</v>
      </c>
      <c r="AE28" s="77">
        <v>24546.2</v>
      </c>
      <c r="AF28" s="77">
        <v>23179.579</v>
      </c>
      <c r="AG28" s="77">
        <v>23324.156</v>
      </c>
      <c r="AH28" s="77">
        <v>23324.156</v>
      </c>
      <c r="AI28" s="77">
        <v>23324.156</v>
      </c>
      <c r="AJ28" s="77">
        <v>23324.156</v>
      </c>
      <c r="AK28" s="77">
        <f>SUM(AE28:AJ28)</f>
        <v>141022.403</v>
      </c>
      <c r="AL28" s="49">
        <v>2019</v>
      </c>
    </row>
    <row r="29" spans="2:38" s="12" customFormat="1" ht="15.75">
      <c r="B29" s="52"/>
      <c r="C29" s="52"/>
      <c r="D29" s="52"/>
      <c r="E29" s="53"/>
      <c r="F29" s="53"/>
      <c r="G29" s="53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62"/>
      <c r="T29" s="62"/>
      <c r="U29" s="63"/>
      <c r="V29" s="63"/>
      <c r="W29" s="63"/>
      <c r="X29" s="63"/>
      <c r="Y29" s="63"/>
      <c r="Z29" s="63"/>
      <c r="AA29" s="63"/>
      <c r="AB29" s="63"/>
      <c r="AC29" s="56" t="s">
        <v>69</v>
      </c>
      <c r="AD29" s="75" t="s">
        <v>3</v>
      </c>
      <c r="AE29" s="77">
        <f aca="true" t="shared" si="0" ref="AE29:AJ29">AE28-AE30</f>
        <v>10952.2</v>
      </c>
      <c r="AF29" s="77">
        <f t="shared" si="0"/>
        <v>9585.579000000002</v>
      </c>
      <c r="AG29" s="77">
        <f t="shared" si="0"/>
        <v>9730.155999999999</v>
      </c>
      <c r="AH29" s="77">
        <f t="shared" si="0"/>
        <v>9730.155999999999</v>
      </c>
      <c r="AI29" s="77">
        <f t="shared" si="0"/>
        <v>9730.155999999999</v>
      </c>
      <c r="AJ29" s="77">
        <f t="shared" si="0"/>
        <v>9730.155999999999</v>
      </c>
      <c r="AK29" s="77">
        <f>SUM(AE29:AJ29)</f>
        <v>59458.403000000006</v>
      </c>
      <c r="AL29" s="49">
        <v>2019</v>
      </c>
    </row>
    <row r="30" spans="2:38" s="12" customFormat="1" ht="15.75">
      <c r="B30" s="52"/>
      <c r="C30" s="52"/>
      <c r="D30" s="52"/>
      <c r="E30" s="53"/>
      <c r="F30" s="53"/>
      <c r="G30" s="53"/>
      <c r="H30" s="53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62"/>
      <c r="T30" s="62"/>
      <c r="U30" s="63"/>
      <c r="V30" s="63"/>
      <c r="W30" s="63"/>
      <c r="X30" s="63"/>
      <c r="Y30" s="63"/>
      <c r="Z30" s="63"/>
      <c r="AA30" s="63"/>
      <c r="AB30" s="63"/>
      <c r="AC30" s="56" t="s">
        <v>70</v>
      </c>
      <c r="AD30" s="75" t="s">
        <v>3</v>
      </c>
      <c r="AE30" s="77">
        <v>13594</v>
      </c>
      <c r="AF30" s="77">
        <v>13594</v>
      </c>
      <c r="AG30" s="77">
        <v>13594</v>
      </c>
      <c r="AH30" s="77">
        <v>13594</v>
      </c>
      <c r="AI30" s="77">
        <v>13594</v>
      </c>
      <c r="AJ30" s="77">
        <v>13594</v>
      </c>
      <c r="AK30" s="77">
        <f>SUM(AE30:AJ30)</f>
        <v>81564</v>
      </c>
      <c r="AL30" s="49">
        <v>2019</v>
      </c>
    </row>
    <row r="31" spans="2:38" s="12" customFormat="1" ht="31.5">
      <c r="B31" s="52"/>
      <c r="C31" s="52"/>
      <c r="D31" s="52"/>
      <c r="E31" s="53"/>
      <c r="F31" s="53"/>
      <c r="G31" s="53"/>
      <c r="H31" s="53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62">
        <v>0</v>
      </c>
      <c r="T31" s="62">
        <v>2</v>
      </c>
      <c r="U31" s="63">
        <v>1</v>
      </c>
      <c r="V31" s="63">
        <v>0</v>
      </c>
      <c r="W31" s="63">
        <v>1</v>
      </c>
      <c r="X31" s="63">
        <v>0</v>
      </c>
      <c r="Y31" s="63">
        <v>0</v>
      </c>
      <c r="Z31" s="63">
        <v>0</v>
      </c>
      <c r="AA31" s="63">
        <v>0</v>
      </c>
      <c r="AB31" s="63">
        <v>1</v>
      </c>
      <c r="AC31" s="55" t="s">
        <v>21</v>
      </c>
      <c r="AD31" s="75" t="s">
        <v>44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2019</v>
      </c>
    </row>
    <row r="32" spans="2:38" s="12" customFormat="1" ht="63">
      <c r="B32" s="52"/>
      <c r="C32" s="52"/>
      <c r="D32" s="52"/>
      <c r="E32" s="53"/>
      <c r="F32" s="53"/>
      <c r="G32" s="53"/>
      <c r="H32" s="53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62">
        <v>0</v>
      </c>
      <c r="T32" s="62">
        <v>2</v>
      </c>
      <c r="U32" s="63">
        <v>1</v>
      </c>
      <c r="V32" s="63">
        <v>0</v>
      </c>
      <c r="W32" s="63">
        <v>1</v>
      </c>
      <c r="X32" s="63">
        <v>0</v>
      </c>
      <c r="Y32" s="63">
        <v>0</v>
      </c>
      <c r="Z32" s="63">
        <v>0</v>
      </c>
      <c r="AA32" s="63">
        <v>0</v>
      </c>
      <c r="AB32" s="63">
        <v>2</v>
      </c>
      <c r="AC32" s="55" t="s">
        <v>22</v>
      </c>
      <c r="AD32" s="75" t="s">
        <v>20</v>
      </c>
      <c r="AE32" s="49">
        <v>39.5</v>
      </c>
      <c r="AF32" s="49">
        <v>39.3</v>
      </c>
      <c r="AG32" s="71">
        <v>42</v>
      </c>
      <c r="AH32" s="71">
        <v>42</v>
      </c>
      <c r="AI32" s="71">
        <v>42</v>
      </c>
      <c r="AJ32" s="71">
        <v>42</v>
      </c>
      <c r="AK32" s="49">
        <v>42</v>
      </c>
      <c r="AL32" s="49">
        <v>2019</v>
      </c>
    </row>
    <row r="33" spans="2:38" s="12" customFormat="1" ht="31.5">
      <c r="B33" s="52"/>
      <c r="C33" s="52"/>
      <c r="D33" s="52"/>
      <c r="E33" s="53"/>
      <c r="F33" s="53"/>
      <c r="G33" s="53"/>
      <c r="H33" s="53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62">
        <v>0</v>
      </c>
      <c r="T33" s="62">
        <v>2</v>
      </c>
      <c r="U33" s="63">
        <v>1</v>
      </c>
      <c r="V33" s="63">
        <v>0</v>
      </c>
      <c r="W33" s="63">
        <v>1</v>
      </c>
      <c r="X33" s="63">
        <v>0</v>
      </c>
      <c r="Y33" s="63">
        <v>0</v>
      </c>
      <c r="Z33" s="63">
        <v>1</v>
      </c>
      <c r="AA33" s="63">
        <v>0</v>
      </c>
      <c r="AB33" s="63">
        <v>0</v>
      </c>
      <c r="AC33" s="55" t="s">
        <v>23</v>
      </c>
      <c r="AD33" s="75" t="s">
        <v>47</v>
      </c>
      <c r="AE33" s="49" t="s">
        <v>47</v>
      </c>
      <c r="AF33" s="49" t="s">
        <v>47</v>
      </c>
      <c r="AG33" s="49" t="s">
        <v>47</v>
      </c>
      <c r="AH33" s="49" t="s">
        <v>47</v>
      </c>
      <c r="AI33" s="49" t="s">
        <v>47</v>
      </c>
      <c r="AJ33" s="49" t="s">
        <v>47</v>
      </c>
      <c r="AK33" s="49" t="s">
        <v>47</v>
      </c>
      <c r="AL33" s="49">
        <v>2019</v>
      </c>
    </row>
    <row r="34" spans="2:38" s="12" customFormat="1" ht="16.5" customHeight="1">
      <c r="B34" s="52"/>
      <c r="C34" s="52"/>
      <c r="D34" s="52"/>
      <c r="E34" s="53"/>
      <c r="F34" s="53"/>
      <c r="G34" s="53"/>
      <c r="H34" s="53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62">
        <v>0</v>
      </c>
      <c r="T34" s="62">
        <v>2</v>
      </c>
      <c r="U34" s="63">
        <v>1</v>
      </c>
      <c r="V34" s="63">
        <v>0</v>
      </c>
      <c r="W34" s="63">
        <v>1</v>
      </c>
      <c r="X34" s="63">
        <v>0</v>
      </c>
      <c r="Y34" s="63">
        <v>0</v>
      </c>
      <c r="Z34" s="63">
        <v>1</v>
      </c>
      <c r="AA34" s="63">
        <v>0</v>
      </c>
      <c r="AB34" s="63">
        <v>1</v>
      </c>
      <c r="AC34" s="55" t="s">
        <v>24</v>
      </c>
      <c r="AD34" s="75" t="s">
        <v>20</v>
      </c>
      <c r="AE34" s="49">
        <v>65</v>
      </c>
      <c r="AF34" s="49">
        <v>65</v>
      </c>
      <c r="AG34" s="49">
        <v>65</v>
      </c>
      <c r="AH34" s="49">
        <v>65</v>
      </c>
      <c r="AI34" s="49">
        <v>65</v>
      </c>
      <c r="AJ34" s="49">
        <v>65</v>
      </c>
      <c r="AK34" s="49">
        <v>65</v>
      </c>
      <c r="AL34" s="49">
        <v>2019</v>
      </c>
    </row>
    <row r="35" spans="2:38" s="12" customFormat="1" ht="63">
      <c r="B35" s="52"/>
      <c r="C35" s="52"/>
      <c r="D35" s="52"/>
      <c r="E35" s="53"/>
      <c r="F35" s="53"/>
      <c r="G35" s="53"/>
      <c r="H35" s="53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62">
        <v>0</v>
      </c>
      <c r="T35" s="62">
        <v>2</v>
      </c>
      <c r="U35" s="63">
        <v>1</v>
      </c>
      <c r="V35" s="63">
        <v>0</v>
      </c>
      <c r="W35" s="63">
        <v>1</v>
      </c>
      <c r="X35" s="63">
        <v>0</v>
      </c>
      <c r="Y35" s="63">
        <v>0</v>
      </c>
      <c r="Z35" s="63">
        <v>2</v>
      </c>
      <c r="AA35" s="63">
        <v>0</v>
      </c>
      <c r="AB35" s="63">
        <v>0</v>
      </c>
      <c r="AC35" s="55" t="s">
        <v>71</v>
      </c>
      <c r="AD35" s="75" t="s">
        <v>3</v>
      </c>
      <c r="AE35" s="77">
        <f>24546.2-AE39-AE41</f>
        <v>23897.7</v>
      </c>
      <c r="AF35" s="77">
        <v>22933.579</v>
      </c>
      <c r="AG35" s="77">
        <v>23083.156</v>
      </c>
      <c r="AH35" s="77">
        <v>23083.156</v>
      </c>
      <c r="AI35" s="77">
        <v>23083.156</v>
      </c>
      <c r="AJ35" s="77">
        <v>23083.156</v>
      </c>
      <c r="AK35" s="77">
        <v>139163.903</v>
      </c>
      <c r="AL35" s="49">
        <v>2019</v>
      </c>
    </row>
    <row r="36" spans="2:38" s="12" customFormat="1" ht="15.75">
      <c r="B36" s="62">
        <v>0</v>
      </c>
      <c r="C36" s="62">
        <v>7</v>
      </c>
      <c r="D36" s="62">
        <v>5</v>
      </c>
      <c r="E36" s="64">
        <v>0</v>
      </c>
      <c r="F36" s="64">
        <v>7</v>
      </c>
      <c r="G36" s="64">
        <v>0</v>
      </c>
      <c r="H36" s="64">
        <v>1</v>
      </c>
      <c r="I36" s="64">
        <v>0</v>
      </c>
      <c r="J36" s="62">
        <v>2</v>
      </c>
      <c r="K36" s="62">
        <v>1</v>
      </c>
      <c r="L36" s="62">
        <v>2</v>
      </c>
      <c r="M36" s="62">
        <v>1</v>
      </c>
      <c r="N36" s="62">
        <v>1</v>
      </c>
      <c r="O36" s="62">
        <v>0</v>
      </c>
      <c r="P36" s="62">
        <v>6</v>
      </c>
      <c r="Q36" s="62">
        <v>0</v>
      </c>
      <c r="R36" s="62">
        <v>0</v>
      </c>
      <c r="S36" s="62">
        <v>0</v>
      </c>
      <c r="T36" s="62">
        <v>2</v>
      </c>
      <c r="U36" s="63">
        <v>1</v>
      </c>
      <c r="V36" s="63">
        <v>0</v>
      </c>
      <c r="W36" s="63">
        <v>1</v>
      </c>
      <c r="X36" s="63">
        <v>0</v>
      </c>
      <c r="Y36" s="63">
        <v>0</v>
      </c>
      <c r="Z36" s="63">
        <v>2</v>
      </c>
      <c r="AA36" s="63">
        <v>0</v>
      </c>
      <c r="AB36" s="63">
        <v>0</v>
      </c>
      <c r="AC36" s="56" t="s">
        <v>69</v>
      </c>
      <c r="AD36" s="75" t="s">
        <v>3</v>
      </c>
      <c r="AE36" s="77">
        <v>10303.7</v>
      </c>
      <c r="AF36" s="77">
        <v>9339.579</v>
      </c>
      <c r="AG36" s="77">
        <v>9489.156</v>
      </c>
      <c r="AH36" s="77">
        <v>9489.156</v>
      </c>
      <c r="AI36" s="77">
        <v>9489.156</v>
      </c>
      <c r="AJ36" s="77">
        <v>9489.156</v>
      </c>
      <c r="AK36" s="77">
        <f>SUM(AE36:AJ36)</f>
        <v>57599.90300000001</v>
      </c>
      <c r="AL36" s="49">
        <v>2019</v>
      </c>
    </row>
    <row r="37" spans="2:38" s="12" customFormat="1" ht="15.75">
      <c r="B37" s="62">
        <v>0</v>
      </c>
      <c r="C37" s="62">
        <v>7</v>
      </c>
      <c r="D37" s="62">
        <v>5</v>
      </c>
      <c r="E37" s="64">
        <v>0</v>
      </c>
      <c r="F37" s="64">
        <v>7</v>
      </c>
      <c r="G37" s="64">
        <v>0</v>
      </c>
      <c r="H37" s="64">
        <v>1</v>
      </c>
      <c r="I37" s="64">
        <v>0</v>
      </c>
      <c r="J37" s="62">
        <v>2</v>
      </c>
      <c r="K37" s="62">
        <v>1</v>
      </c>
      <c r="L37" s="62">
        <v>7</v>
      </c>
      <c r="M37" s="62">
        <v>6</v>
      </c>
      <c r="N37" s="62">
        <v>0</v>
      </c>
      <c r="O37" s="62">
        <v>1</v>
      </c>
      <c r="P37" s="62">
        <v>6</v>
      </c>
      <c r="Q37" s="62">
        <v>0</v>
      </c>
      <c r="R37" s="62">
        <v>0</v>
      </c>
      <c r="S37" s="62">
        <v>0</v>
      </c>
      <c r="T37" s="62">
        <v>2</v>
      </c>
      <c r="U37" s="63">
        <v>1</v>
      </c>
      <c r="V37" s="63">
        <v>0</v>
      </c>
      <c r="W37" s="63">
        <v>1</v>
      </c>
      <c r="X37" s="63">
        <v>0</v>
      </c>
      <c r="Y37" s="63">
        <v>0</v>
      </c>
      <c r="Z37" s="63">
        <v>2</v>
      </c>
      <c r="AA37" s="63">
        <v>0</v>
      </c>
      <c r="AB37" s="63">
        <v>0</v>
      </c>
      <c r="AC37" s="56" t="s">
        <v>70</v>
      </c>
      <c r="AD37" s="75" t="s">
        <v>3</v>
      </c>
      <c r="AE37" s="77">
        <v>13594</v>
      </c>
      <c r="AF37" s="77">
        <v>13594</v>
      </c>
      <c r="AG37" s="77">
        <v>13594</v>
      </c>
      <c r="AH37" s="77">
        <v>13594</v>
      </c>
      <c r="AI37" s="77">
        <v>13594</v>
      </c>
      <c r="AJ37" s="77">
        <v>13594</v>
      </c>
      <c r="AK37" s="77">
        <f>SUM(AE37:AJ37)</f>
        <v>81564</v>
      </c>
      <c r="AL37" s="49">
        <v>2019</v>
      </c>
    </row>
    <row r="38" spans="2:38" s="12" customFormat="1" ht="33" customHeight="1">
      <c r="B38" s="52"/>
      <c r="C38" s="52"/>
      <c r="D38" s="52"/>
      <c r="E38" s="53"/>
      <c r="F38" s="53"/>
      <c r="G38" s="53"/>
      <c r="H38" s="53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62">
        <v>0</v>
      </c>
      <c r="T38" s="62">
        <v>2</v>
      </c>
      <c r="U38" s="63">
        <v>1</v>
      </c>
      <c r="V38" s="63">
        <v>0</v>
      </c>
      <c r="W38" s="63">
        <v>1</v>
      </c>
      <c r="X38" s="63">
        <v>0</v>
      </c>
      <c r="Y38" s="63">
        <v>0</v>
      </c>
      <c r="Z38" s="63">
        <v>2</v>
      </c>
      <c r="AA38" s="63">
        <v>0</v>
      </c>
      <c r="AB38" s="63">
        <v>1</v>
      </c>
      <c r="AC38" s="55" t="s">
        <v>25</v>
      </c>
      <c r="AD38" s="75" t="s">
        <v>3</v>
      </c>
      <c r="AE38" s="77">
        <v>47</v>
      </c>
      <c r="AF38" s="77">
        <v>44.4</v>
      </c>
      <c r="AG38" s="77">
        <v>44.7</v>
      </c>
      <c r="AH38" s="77">
        <v>44.7</v>
      </c>
      <c r="AI38" s="77">
        <v>44.7</v>
      </c>
      <c r="AJ38" s="77">
        <v>44.7</v>
      </c>
      <c r="AK38" s="77">
        <f>SUM(AE38:AJ38)</f>
        <v>270.2</v>
      </c>
      <c r="AL38" s="49">
        <v>2019</v>
      </c>
    </row>
    <row r="39" spans="2:38" s="12" customFormat="1" ht="78.75">
      <c r="B39" s="62">
        <v>0</v>
      </c>
      <c r="C39" s="62">
        <v>7</v>
      </c>
      <c r="D39" s="62">
        <v>5</v>
      </c>
      <c r="E39" s="64">
        <v>0</v>
      </c>
      <c r="F39" s="64">
        <v>7</v>
      </c>
      <c r="G39" s="64">
        <v>0</v>
      </c>
      <c r="H39" s="64">
        <v>1</v>
      </c>
      <c r="I39" s="64">
        <v>0</v>
      </c>
      <c r="J39" s="62">
        <v>2</v>
      </c>
      <c r="K39" s="62">
        <v>1</v>
      </c>
      <c r="L39" s="62">
        <v>2</v>
      </c>
      <c r="M39" s="62">
        <v>2</v>
      </c>
      <c r="N39" s="62">
        <v>1</v>
      </c>
      <c r="O39" s="62">
        <v>0</v>
      </c>
      <c r="P39" s="62">
        <v>6</v>
      </c>
      <c r="Q39" s="62">
        <v>0</v>
      </c>
      <c r="R39" s="62">
        <v>0</v>
      </c>
      <c r="S39" s="62">
        <v>0</v>
      </c>
      <c r="T39" s="62">
        <v>2</v>
      </c>
      <c r="U39" s="63">
        <v>1</v>
      </c>
      <c r="V39" s="63">
        <v>0</v>
      </c>
      <c r="W39" s="63">
        <v>1</v>
      </c>
      <c r="X39" s="63">
        <v>0</v>
      </c>
      <c r="Y39" s="63">
        <v>0</v>
      </c>
      <c r="Z39" s="63">
        <v>3</v>
      </c>
      <c r="AA39" s="63">
        <v>0</v>
      </c>
      <c r="AB39" s="63">
        <v>0</v>
      </c>
      <c r="AC39" s="55" t="s">
        <v>82</v>
      </c>
      <c r="AD39" s="75" t="s">
        <v>3</v>
      </c>
      <c r="AE39" s="77">
        <v>475</v>
      </c>
      <c r="AF39" s="77">
        <v>150</v>
      </c>
      <c r="AG39" s="77">
        <v>145</v>
      </c>
      <c r="AH39" s="77">
        <v>145</v>
      </c>
      <c r="AI39" s="77">
        <v>145</v>
      </c>
      <c r="AJ39" s="77">
        <v>145</v>
      </c>
      <c r="AK39" s="77">
        <f>SUM(AE39:AJ39)</f>
        <v>1205</v>
      </c>
      <c r="AL39" s="49">
        <v>2019</v>
      </c>
    </row>
    <row r="40" spans="2:38" s="12" customFormat="1" ht="80.25" customHeight="1">
      <c r="B40" s="52"/>
      <c r="C40" s="52"/>
      <c r="D40" s="52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62">
        <v>0</v>
      </c>
      <c r="T40" s="62">
        <v>2</v>
      </c>
      <c r="U40" s="63">
        <v>1</v>
      </c>
      <c r="V40" s="63">
        <v>0</v>
      </c>
      <c r="W40" s="63">
        <v>1</v>
      </c>
      <c r="X40" s="63">
        <v>0</v>
      </c>
      <c r="Y40" s="63">
        <v>0</v>
      </c>
      <c r="Z40" s="63">
        <v>3</v>
      </c>
      <c r="AA40" s="63">
        <v>0</v>
      </c>
      <c r="AB40" s="63">
        <v>1</v>
      </c>
      <c r="AC40" s="55" t="s">
        <v>57</v>
      </c>
      <c r="AD40" s="75" t="s">
        <v>20</v>
      </c>
      <c r="AE40" s="49">
        <v>39.5</v>
      </c>
      <c r="AF40" s="49">
        <v>38.1</v>
      </c>
      <c r="AG40" s="49">
        <v>30.2</v>
      </c>
      <c r="AH40" s="49">
        <v>30.2</v>
      </c>
      <c r="AI40" s="49">
        <v>30.2</v>
      </c>
      <c r="AJ40" s="49">
        <v>30.2</v>
      </c>
      <c r="AK40" s="49">
        <v>30.2</v>
      </c>
      <c r="AL40" s="49">
        <v>2019</v>
      </c>
    </row>
    <row r="41" spans="2:38" s="12" customFormat="1" ht="78.75">
      <c r="B41" s="62">
        <v>0</v>
      </c>
      <c r="C41" s="62">
        <v>7</v>
      </c>
      <c r="D41" s="62">
        <v>5</v>
      </c>
      <c r="E41" s="64">
        <v>0</v>
      </c>
      <c r="F41" s="64">
        <v>7</v>
      </c>
      <c r="G41" s="64">
        <v>0</v>
      </c>
      <c r="H41" s="64">
        <v>1</v>
      </c>
      <c r="I41" s="64">
        <v>0</v>
      </c>
      <c r="J41" s="62">
        <v>2</v>
      </c>
      <c r="K41" s="62">
        <v>1</v>
      </c>
      <c r="L41" s="62">
        <v>2</v>
      </c>
      <c r="M41" s="62">
        <v>2</v>
      </c>
      <c r="N41" s="62">
        <v>2</v>
      </c>
      <c r="O41" s="62">
        <v>0</v>
      </c>
      <c r="P41" s="62">
        <v>6</v>
      </c>
      <c r="Q41" s="62">
        <v>0</v>
      </c>
      <c r="R41" s="62">
        <v>0</v>
      </c>
      <c r="S41" s="62">
        <v>0</v>
      </c>
      <c r="T41" s="62">
        <v>2</v>
      </c>
      <c r="U41" s="63">
        <v>1</v>
      </c>
      <c r="V41" s="63">
        <v>0</v>
      </c>
      <c r="W41" s="63">
        <v>1</v>
      </c>
      <c r="X41" s="63">
        <v>0</v>
      </c>
      <c r="Y41" s="63">
        <v>0</v>
      </c>
      <c r="Z41" s="63">
        <v>4</v>
      </c>
      <c r="AA41" s="63">
        <v>0</v>
      </c>
      <c r="AB41" s="63">
        <v>0</v>
      </c>
      <c r="AC41" s="55" t="s">
        <v>72</v>
      </c>
      <c r="AD41" s="75" t="s">
        <v>3</v>
      </c>
      <c r="AE41" s="77">
        <v>173.5</v>
      </c>
      <c r="AF41" s="77">
        <v>96</v>
      </c>
      <c r="AG41" s="77">
        <v>96</v>
      </c>
      <c r="AH41" s="77">
        <v>96</v>
      </c>
      <c r="AI41" s="77">
        <v>96</v>
      </c>
      <c r="AJ41" s="77">
        <v>96</v>
      </c>
      <c r="AK41" s="77">
        <f>SUM(AE41:AJ41)</f>
        <v>653.5</v>
      </c>
      <c r="AL41" s="49">
        <v>2019</v>
      </c>
    </row>
    <row r="42" spans="2:38" s="12" customFormat="1" ht="63.75" customHeight="1">
      <c r="B42" s="52"/>
      <c r="C42" s="52"/>
      <c r="D42" s="52"/>
      <c r="E42" s="53"/>
      <c r="F42" s="53"/>
      <c r="G42" s="53"/>
      <c r="H42" s="53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62">
        <v>0</v>
      </c>
      <c r="T42" s="62">
        <v>2</v>
      </c>
      <c r="U42" s="63">
        <v>1</v>
      </c>
      <c r="V42" s="63">
        <v>0</v>
      </c>
      <c r="W42" s="63">
        <v>1</v>
      </c>
      <c r="X42" s="63">
        <v>0</v>
      </c>
      <c r="Y42" s="63">
        <v>0</v>
      </c>
      <c r="Z42" s="63">
        <v>4</v>
      </c>
      <c r="AA42" s="63">
        <v>0</v>
      </c>
      <c r="AB42" s="63">
        <v>1</v>
      </c>
      <c r="AC42" s="55" t="s">
        <v>58</v>
      </c>
      <c r="AD42" s="75" t="s">
        <v>20</v>
      </c>
      <c r="AE42" s="49">
        <v>100</v>
      </c>
      <c r="AF42" s="49">
        <v>100</v>
      </c>
      <c r="AG42" s="49">
        <v>100</v>
      </c>
      <c r="AH42" s="49">
        <v>100</v>
      </c>
      <c r="AI42" s="49">
        <v>100</v>
      </c>
      <c r="AJ42" s="49">
        <v>100</v>
      </c>
      <c r="AK42" s="49">
        <v>100</v>
      </c>
      <c r="AL42" s="49">
        <v>2019</v>
      </c>
    </row>
    <row r="43" spans="2:38" s="12" customFormat="1" ht="31.5">
      <c r="B43" s="52"/>
      <c r="C43" s="52"/>
      <c r="D43" s="52"/>
      <c r="E43" s="53"/>
      <c r="F43" s="53"/>
      <c r="G43" s="53"/>
      <c r="H43" s="53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62">
        <v>0</v>
      </c>
      <c r="T43" s="62">
        <v>2</v>
      </c>
      <c r="U43" s="63">
        <v>1</v>
      </c>
      <c r="V43" s="63">
        <v>0</v>
      </c>
      <c r="W43" s="63">
        <v>2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56" t="s">
        <v>55</v>
      </c>
      <c r="AD43" s="75" t="s">
        <v>3</v>
      </c>
      <c r="AE43" s="78">
        <v>67544.353</v>
      </c>
      <c r="AF43" s="78">
        <v>66411.897</v>
      </c>
      <c r="AG43" s="78">
        <v>66231.122</v>
      </c>
      <c r="AH43" s="78">
        <v>66231.122</v>
      </c>
      <c r="AI43" s="78">
        <v>66231.122</v>
      </c>
      <c r="AJ43" s="78">
        <v>66231.122</v>
      </c>
      <c r="AK43" s="77">
        <f>SUM(AE43:AJ43)</f>
        <v>398880.738</v>
      </c>
      <c r="AL43" s="49">
        <v>2019</v>
      </c>
    </row>
    <row r="44" spans="2:38" s="12" customFormat="1" ht="15.75">
      <c r="B44" s="52"/>
      <c r="C44" s="52"/>
      <c r="D44" s="52"/>
      <c r="E44" s="53"/>
      <c r="F44" s="53"/>
      <c r="G44" s="53"/>
      <c r="H44" s="53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62">
        <v>0</v>
      </c>
      <c r="T44" s="62">
        <v>2</v>
      </c>
      <c r="U44" s="63">
        <v>1</v>
      </c>
      <c r="V44" s="63">
        <v>0</v>
      </c>
      <c r="W44" s="63">
        <v>2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56" t="s">
        <v>69</v>
      </c>
      <c r="AD44" s="75" t="s">
        <v>3</v>
      </c>
      <c r="AE44" s="78">
        <v>7790.353</v>
      </c>
      <c r="AF44" s="78">
        <v>6657.897</v>
      </c>
      <c r="AG44" s="78">
        <v>6477.122</v>
      </c>
      <c r="AH44" s="78">
        <v>6477.122</v>
      </c>
      <c r="AI44" s="78">
        <v>6477.122</v>
      </c>
      <c r="AJ44" s="78">
        <v>6477.122</v>
      </c>
      <c r="AK44" s="77">
        <f>SUM(AE44:AJ44)</f>
        <v>40356.738000000005</v>
      </c>
      <c r="AL44" s="49">
        <v>2019</v>
      </c>
    </row>
    <row r="45" spans="2:38" s="12" customFormat="1" ht="15.75">
      <c r="B45" s="52"/>
      <c r="C45" s="52"/>
      <c r="D45" s="52"/>
      <c r="E45" s="53"/>
      <c r="F45" s="53"/>
      <c r="G45" s="53"/>
      <c r="H45" s="53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62">
        <v>0</v>
      </c>
      <c r="T45" s="62">
        <v>2</v>
      </c>
      <c r="U45" s="63">
        <v>1</v>
      </c>
      <c r="V45" s="63">
        <v>0</v>
      </c>
      <c r="W45" s="63">
        <v>2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56" t="s">
        <v>70</v>
      </c>
      <c r="AD45" s="75" t="s">
        <v>3</v>
      </c>
      <c r="AE45" s="78">
        <v>59754</v>
      </c>
      <c r="AF45" s="78">
        <v>59754</v>
      </c>
      <c r="AG45" s="78">
        <v>59754</v>
      </c>
      <c r="AH45" s="78">
        <v>59754</v>
      </c>
      <c r="AI45" s="78">
        <v>59754</v>
      </c>
      <c r="AJ45" s="78">
        <v>59754</v>
      </c>
      <c r="AK45" s="77">
        <f>SUM(AE45:AJ45)</f>
        <v>358524</v>
      </c>
      <c r="AL45" s="49">
        <v>2019</v>
      </c>
    </row>
    <row r="46" spans="2:38" s="12" customFormat="1" ht="31.5">
      <c r="B46" s="52"/>
      <c r="C46" s="52"/>
      <c r="D46" s="52"/>
      <c r="E46" s="53"/>
      <c r="F46" s="53"/>
      <c r="G46" s="53"/>
      <c r="H46" s="53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62">
        <v>0</v>
      </c>
      <c r="T46" s="62">
        <v>2</v>
      </c>
      <c r="U46" s="63">
        <v>1</v>
      </c>
      <c r="V46" s="63">
        <v>0</v>
      </c>
      <c r="W46" s="63">
        <v>2</v>
      </c>
      <c r="X46" s="63">
        <v>0</v>
      </c>
      <c r="Y46" s="63">
        <v>0</v>
      </c>
      <c r="Z46" s="63">
        <v>0</v>
      </c>
      <c r="AA46" s="63">
        <v>0</v>
      </c>
      <c r="AB46" s="63">
        <v>1</v>
      </c>
      <c r="AC46" s="55" t="s">
        <v>26</v>
      </c>
      <c r="AD46" s="75" t="s">
        <v>20</v>
      </c>
      <c r="AE46" s="49">
        <v>100</v>
      </c>
      <c r="AF46" s="49">
        <v>100</v>
      </c>
      <c r="AG46" s="49">
        <v>100</v>
      </c>
      <c r="AH46" s="49">
        <v>100</v>
      </c>
      <c r="AI46" s="49">
        <v>100</v>
      </c>
      <c r="AJ46" s="49">
        <v>100</v>
      </c>
      <c r="AK46" s="49">
        <v>100</v>
      </c>
      <c r="AL46" s="49">
        <v>2019</v>
      </c>
    </row>
    <row r="47" spans="2:38" s="12" customFormat="1" ht="31.5">
      <c r="B47" s="52"/>
      <c r="C47" s="52"/>
      <c r="D47" s="52"/>
      <c r="E47" s="53"/>
      <c r="F47" s="53"/>
      <c r="G47" s="53"/>
      <c r="H47" s="53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62">
        <v>0</v>
      </c>
      <c r="T47" s="62">
        <v>2</v>
      </c>
      <c r="U47" s="63">
        <v>1</v>
      </c>
      <c r="V47" s="63">
        <v>0</v>
      </c>
      <c r="W47" s="63">
        <v>2</v>
      </c>
      <c r="X47" s="63">
        <v>0</v>
      </c>
      <c r="Y47" s="63">
        <v>0</v>
      </c>
      <c r="Z47" s="63">
        <v>0</v>
      </c>
      <c r="AA47" s="63">
        <v>0</v>
      </c>
      <c r="AB47" s="63">
        <v>2</v>
      </c>
      <c r="AC47" s="55" t="s">
        <v>27</v>
      </c>
      <c r="AD47" s="75" t="s">
        <v>20</v>
      </c>
      <c r="AE47" s="63">
        <v>55</v>
      </c>
      <c r="AF47" s="63">
        <v>65</v>
      </c>
      <c r="AG47" s="63">
        <v>71</v>
      </c>
      <c r="AH47" s="63">
        <v>71</v>
      </c>
      <c r="AI47" s="63">
        <v>71</v>
      </c>
      <c r="AJ47" s="63">
        <v>71</v>
      </c>
      <c r="AK47" s="63">
        <v>100</v>
      </c>
      <c r="AL47" s="63">
        <v>2019</v>
      </c>
    </row>
    <row r="48" spans="2:38" s="12" customFormat="1" ht="47.25">
      <c r="B48" s="52"/>
      <c r="C48" s="52"/>
      <c r="D48" s="52"/>
      <c r="E48" s="53"/>
      <c r="F48" s="53"/>
      <c r="G48" s="53"/>
      <c r="H48" s="53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62">
        <v>0</v>
      </c>
      <c r="T48" s="62">
        <v>2</v>
      </c>
      <c r="U48" s="63">
        <v>1</v>
      </c>
      <c r="V48" s="63">
        <v>0</v>
      </c>
      <c r="W48" s="63">
        <v>2</v>
      </c>
      <c r="X48" s="63">
        <v>0</v>
      </c>
      <c r="Y48" s="63">
        <v>0</v>
      </c>
      <c r="Z48" s="63">
        <v>0</v>
      </c>
      <c r="AA48" s="63">
        <v>0</v>
      </c>
      <c r="AB48" s="63">
        <v>3</v>
      </c>
      <c r="AC48" s="55" t="s">
        <v>28</v>
      </c>
      <c r="AD48" s="75" t="s">
        <v>20</v>
      </c>
      <c r="AE48" s="63">
        <v>66</v>
      </c>
      <c r="AF48" s="63">
        <v>65</v>
      </c>
      <c r="AG48" s="63">
        <v>60</v>
      </c>
      <c r="AH48" s="63">
        <v>60</v>
      </c>
      <c r="AI48" s="63">
        <v>60</v>
      </c>
      <c r="AJ48" s="63">
        <v>60</v>
      </c>
      <c r="AK48" s="63">
        <v>60</v>
      </c>
      <c r="AL48" s="49">
        <v>2019</v>
      </c>
    </row>
    <row r="49" spans="2:38" s="12" customFormat="1" ht="63">
      <c r="B49" s="52"/>
      <c r="C49" s="52"/>
      <c r="D49" s="52"/>
      <c r="E49" s="53"/>
      <c r="F49" s="53"/>
      <c r="G49" s="53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62">
        <v>0</v>
      </c>
      <c r="T49" s="62">
        <v>2</v>
      </c>
      <c r="U49" s="63">
        <v>1</v>
      </c>
      <c r="V49" s="63">
        <v>0</v>
      </c>
      <c r="W49" s="63">
        <v>2</v>
      </c>
      <c r="X49" s="63">
        <v>0</v>
      </c>
      <c r="Y49" s="63">
        <v>0</v>
      </c>
      <c r="Z49" s="63">
        <v>1</v>
      </c>
      <c r="AA49" s="63">
        <v>0</v>
      </c>
      <c r="AB49" s="63">
        <v>0</v>
      </c>
      <c r="AC49" s="55" t="s">
        <v>79</v>
      </c>
      <c r="AD49" s="75" t="s">
        <v>3</v>
      </c>
      <c r="AE49" s="78">
        <v>67544.353</v>
      </c>
      <c r="AF49" s="78">
        <v>66411.897</v>
      </c>
      <c r="AG49" s="78">
        <v>66231.1</v>
      </c>
      <c r="AH49" s="78">
        <v>66231.1</v>
      </c>
      <c r="AI49" s="78">
        <v>66231.1</v>
      </c>
      <c r="AJ49" s="78">
        <v>66231.1</v>
      </c>
      <c r="AK49" s="77">
        <f aca="true" t="shared" si="1" ref="AK49:AK54">SUM(AE49:AJ49)</f>
        <v>398880.65</v>
      </c>
      <c r="AL49" s="49">
        <v>2019</v>
      </c>
    </row>
    <row r="50" spans="2:38" s="12" customFormat="1" ht="15.75">
      <c r="B50" s="62">
        <v>0</v>
      </c>
      <c r="C50" s="62">
        <v>7</v>
      </c>
      <c r="D50" s="62">
        <v>5</v>
      </c>
      <c r="E50" s="64">
        <v>0</v>
      </c>
      <c r="F50" s="64">
        <v>7</v>
      </c>
      <c r="G50" s="64">
        <v>0</v>
      </c>
      <c r="H50" s="64">
        <v>2</v>
      </c>
      <c r="I50" s="64">
        <v>0</v>
      </c>
      <c r="J50" s="62">
        <v>2</v>
      </c>
      <c r="K50" s="62">
        <v>1</v>
      </c>
      <c r="L50" s="62">
        <v>2</v>
      </c>
      <c r="M50" s="62">
        <v>1</v>
      </c>
      <c r="N50" s="62">
        <v>2</v>
      </c>
      <c r="O50" s="62">
        <v>0</v>
      </c>
      <c r="P50" s="62">
        <v>6</v>
      </c>
      <c r="Q50" s="62">
        <v>0</v>
      </c>
      <c r="R50" s="62">
        <v>0</v>
      </c>
      <c r="S50" s="62">
        <v>0</v>
      </c>
      <c r="T50" s="62">
        <v>2</v>
      </c>
      <c r="U50" s="63">
        <v>1</v>
      </c>
      <c r="V50" s="63">
        <v>0</v>
      </c>
      <c r="W50" s="63">
        <v>2</v>
      </c>
      <c r="X50" s="63">
        <v>0</v>
      </c>
      <c r="Y50" s="63">
        <v>0</v>
      </c>
      <c r="Z50" s="63">
        <v>1</v>
      </c>
      <c r="AA50" s="63">
        <v>0</v>
      </c>
      <c r="AB50" s="63">
        <v>0</v>
      </c>
      <c r="AC50" s="56" t="s">
        <v>69</v>
      </c>
      <c r="AD50" s="75" t="s">
        <v>3</v>
      </c>
      <c r="AE50" s="78">
        <v>7790.353</v>
      </c>
      <c r="AF50" s="78">
        <v>6657.897</v>
      </c>
      <c r="AG50" s="78">
        <v>66231.122</v>
      </c>
      <c r="AH50" s="78">
        <v>66231.122</v>
      </c>
      <c r="AI50" s="78">
        <v>66231.122</v>
      </c>
      <c r="AJ50" s="78">
        <f>$AG$50</f>
        <v>66231.122</v>
      </c>
      <c r="AK50" s="77">
        <f>SUM(AE50:AJ50)</f>
        <v>279372.738</v>
      </c>
      <c r="AL50" s="49">
        <v>2019</v>
      </c>
    </row>
    <row r="51" spans="2:38" s="12" customFormat="1" ht="15.75">
      <c r="B51" s="62">
        <v>0</v>
      </c>
      <c r="C51" s="62">
        <v>7</v>
      </c>
      <c r="D51" s="62">
        <v>5</v>
      </c>
      <c r="E51" s="64">
        <v>0</v>
      </c>
      <c r="F51" s="64">
        <v>7</v>
      </c>
      <c r="G51" s="64">
        <v>0</v>
      </c>
      <c r="H51" s="64">
        <v>2</v>
      </c>
      <c r="I51" s="64">
        <v>0</v>
      </c>
      <c r="J51" s="62">
        <v>2</v>
      </c>
      <c r="K51" s="62">
        <v>1</v>
      </c>
      <c r="L51" s="62">
        <v>7</v>
      </c>
      <c r="M51" s="62">
        <v>6</v>
      </c>
      <c r="N51" s="62">
        <v>0</v>
      </c>
      <c r="O51" s="62">
        <v>2</v>
      </c>
      <c r="P51" s="62">
        <v>6</v>
      </c>
      <c r="Q51" s="62">
        <v>0</v>
      </c>
      <c r="R51" s="62">
        <v>0</v>
      </c>
      <c r="S51" s="62">
        <v>0</v>
      </c>
      <c r="T51" s="62">
        <v>2</v>
      </c>
      <c r="U51" s="63">
        <v>1</v>
      </c>
      <c r="V51" s="63">
        <v>0</v>
      </c>
      <c r="W51" s="63">
        <v>2</v>
      </c>
      <c r="X51" s="63">
        <v>0</v>
      </c>
      <c r="Y51" s="63">
        <v>0</v>
      </c>
      <c r="Z51" s="63">
        <v>1</v>
      </c>
      <c r="AA51" s="63">
        <v>0</v>
      </c>
      <c r="AB51" s="63">
        <v>0</v>
      </c>
      <c r="AC51" s="56" t="s">
        <v>70</v>
      </c>
      <c r="AD51" s="75" t="s">
        <v>3</v>
      </c>
      <c r="AE51" s="78">
        <v>59754</v>
      </c>
      <c r="AF51" s="78">
        <v>59754</v>
      </c>
      <c r="AG51" s="78">
        <v>59754</v>
      </c>
      <c r="AH51" s="78">
        <v>59754</v>
      </c>
      <c r="AI51" s="78">
        <v>59754</v>
      </c>
      <c r="AJ51" s="78">
        <v>59754</v>
      </c>
      <c r="AK51" s="77">
        <f t="shared" si="1"/>
        <v>358524</v>
      </c>
      <c r="AL51" s="49">
        <v>2019</v>
      </c>
    </row>
    <row r="52" spans="2:38" s="12" customFormat="1" ht="94.5">
      <c r="B52" s="52"/>
      <c r="C52" s="52"/>
      <c r="D52" s="52"/>
      <c r="E52" s="53"/>
      <c r="F52" s="53"/>
      <c r="G52" s="53"/>
      <c r="H52" s="53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62">
        <v>0</v>
      </c>
      <c r="T52" s="62">
        <v>2</v>
      </c>
      <c r="U52" s="63">
        <v>1</v>
      </c>
      <c r="V52" s="63">
        <v>0</v>
      </c>
      <c r="W52" s="63">
        <v>2</v>
      </c>
      <c r="X52" s="63">
        <v>0</v>
      </c>
      <c r="Y52" s="63">
        <v>0</v>
      </c>
      <c r="Z52" s="63">
        <v>1</v>
      </c>
      <c r="AA52" s="63">
        <v>0</v>
      </c>
      <c r="AB52" s="63">
        <v>1</v>
      </c>
      <c r="AC52" s="55" t="s">
        <v>59</v>
      </c>
      <c r="AD52" s="75" t="s">
        <v>3</v>
      </c>
      <c r="AE52" s="78">
        <v>62</v>
      </c>
      <c r="AF52" s="78">
        <v>62</v>
      </c>
      <c r="AG52" s="78">
        <v>62</v>
      </c>
      <c r="AH52" s="78">
        <v>62</v>
      </c>
      <c r="AI52" s="78">
        <v>62</v>
      </c>
      <c r="AJ52" s="78">
        <v>62</v>
      </c>
      <c r="AK52" s="77">
        <f>SUM(AE52:AJ52)</f>
        <v>372</v>
      </c>
      <c r="AL52" s="49">
        <v>2019</v>
      </c>
    </row>
    <row r="53" spans="2:38" s="12" customFormat="1" ht="32.25" customHeight="1">
      <c r="B53" s="62">
        <v>0</v>
      </c>
      <c r="C53" s="62">
        <v>7</v>
      </c>
      <c r="D53" s="62">
        <v>5</v>
      </c>
      <c r="E53" s="64">
        <v>0</v>
      </c>
      <c r="F53" s="64">
        <v>7</v>
      </c>
      <c r="G53" s="64">
        <v>0</v>
      </c>
      <c r="H53" s="64">
        <v>2</v>
      </c>
      <c r="I53" s="64">
        <v>0</v>
      </c>
      <c r="J53" s="62">
        <v>2</v>
      </c>
      <c r="K53" s="62">
        <v>1</v>
      </c>
      <c r="L53" s="62">
        <v>7</v>
      </c>
      <c r="M53" s="62">
        <v>6</v>
      </c>
      <c r="N53" s="62">
        <v>0</v>
      </c>
      <c r="O53" s="62">
        <v>2</v>
      </c>
      <c r="P53" s="62">
        <v>6</v>
      </c>
      <c r="Q53" s="62">
        <v>0</v>
      </c>
      <c r="R53" s="62">
        <v>0</v>
      </c>
      <c r="S53" s="62">
        <v>0</v>
      </c>
      <c r="T53" s="62">
        <v>2</v>
      </c>
      <c r="U53" s="63">
        <v>1</v>
      </c>
      <c r="V53" s="63">
        <v>0</v>
      </c>
      <c r="W53" s="63">
        <v>2</v>
      </c>
      <c r="X53" s="63">
        <v>0</v>
      </c>
      <c r="Y53" s="63">
        <v>0</v>
      </c>
      <c r="Z53" s="63">
        <v>2</v>
      </c>
      <c r="AA53" s="63">
        <v>0</v>
      </c>
      <c r="AB53" s="63">
        <v>0</v>
      </c>
      <c r="AC53" s="55" t="s">
        <v>73</v>
      </c>
      <c r="AD53" s="75" t="s">
        <v>3</v>
      </c>
      <c r="AE53" s="78">
        <v>0</v>
      </c>
      <c r="AF53" s="78">
        <v>0</v>
      </c>
      <c r="AG53" s="78">
        <v>0</v>
      </c>
      <c r="AH53" s="78">
        <v>0</v>
      </c>
      <c r="AI53" s="78">
        <v>1650</v>
      </c>
      <c r="AJ53" s="78">
        <v>1650</v>
      </c>
      <c r="AK53" s="77">
        <f t="shared" si="1"/>
        <v>3300</v>
      </c>
      <c r="AL53" s="49">
        <v>2019</v>
      </c>
    </row>
    <row r="54" spans="2:38" s="12" customFormat="1" ht="79.5" customHeight="1">
      <c r="B54" s="52"/>
      <c r="C54" s="52"/>
      <c r="D54" s="52"/>
      <c r="E54" s="53"/>
      <c r="F54" s="53"/>
      <c r="G54" s="53"/>
      <c r="H54" s="53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62">
        <v>0</v>
      </c>
      <c r="T54" s="62">
        <v>2</v>
      </c>
      <c r="U54" s="63">
        <v>1</v>
      </c>
      <c r="V54" s="63">
        <v>0</v>
      </c>
      <c r="W54" s="63">
        <v>2</v>
      </c>
      <c r="X54" s="63">
        <v>0</v>
      </c>
      <c r="Y54" s="63">
        <v>0</v>
      </c>
      <c r="Z54" s="63">
        <v>2</v>
      </c>
      <c r="AA54" s="63">
        <v>0</v>
      </c>
      <c r="AB54" s="63">
        <v>1</v>
      </c>
      <c r="AC54" s="55" t="s">
        <v>66</v>
      </c>
      <c r="AD54" s="75" t="s">
        <v>3</v>
      </c>
      <c r="AE54" s="78">
        <v>3.6</v>
      </c>
      <c r="AF54" s="78">
        <v>3.6</v>
      </c>
      <c r="AG54" s="78">
        <v>3.6</v>
      </c>
      <c r="AH54" s="78">
        <v>3.6</v>
      </c>
      <c r="AI54" s="78">
        <v>3.6</v>
      </c>
      <c r="AJ54" s="78">
        <v>3.6</v>
      </c>
      <c r="AK54" s="77">
        <f t="shared" si="1"/>
        <v>21.6</v>
      </c>
      <c r="AL54" s="49">
        <v>2019</v>
      </c>
    </row>
    <row r="55" spans="2:38" s="12" customFormat="1" ht="65.25" customHeight="1">
      <c r="B55" s="52"/>
      <c r="C55" s="52"/>
      <c r="D55" s="52"/>
      <c r="E55" s="53"/>
      <c r="F55" s="53"/>
      <c r="G55" s="53"/>
      <c r="H55" s="53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62">
        <v>0</v>
      </c>
      <c r="T55" s="62">
        <v>2</v>
      </c>
      <c r="U55" s="63">
        <v>1</v>
      </c>
      <c r="V55" s="63">
        <v>0</v>
      </c>
      <c r="W55" s="63">
        <v>3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56" t="s">
        <v>77</v>
      </c>
      <c r="AD55" s="75" t="s">
        <v>3</v>
      </c>
      <c r="AE55" s="77">
        <f aca="true" t="shared" si="2" ref="AE55:AJ55">AE59+AE61+AE63</f>
        <v>457.1</v>
      </c>
      <c r="AF55" s="77">
        <f t="shared" si="2"/>
        <v>95</v>
      </c>
      <c r="AG55" s="77">
        <f t="shared" si="2"/>
        <v>5</v>
      </c>
      <c r="AH55" s="77">
        <f t="shared" si="2"/>
        <v>5</v>
      </c>
      <c r="AI55" s="77">
        <f t="shared" si="2"/>
        <v>5</v>
      </c>
      <c r="AJ55" s="77">
        <f t="shared" si="2"/>
        <v>5</v>
      </c>
      <c r="AK55" s="77">
        <f>SUM(AE55:AJ55)</f>
        <v>572.1</v>
      </c>
      <c r="AL55" s="49">
        <v>2019</v>
      </c>
    </row>
    <row r="56" spans="2:38" s="12" customFormat="1" ht="47.25">
      <c r="B56" s="52"/>
      <c r="C56" s="52"/>
      <c r="D56" s="52"/>
      <c r="E56" s="53"/>
      <c r="F56" s="53"/>
      <c r="G56" s="53"/>
      <c r="H56" s="53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62">
        <v>0</v>
      </c>
      <c r="T56" s="62">
        <v>2</v>
      </c>
      <c r="U56" s="63">
        <v>1</v>
      </c>
      <c r="V56" s="63">
        <v>0</v>
      </c>
      <c r="W56" s="63">
        <v>3</v>
      </c>
      <c r="X56" s="63">
        <v>0</v>
      </c>
      <c r="Y56" s="63">
        <v>0</v>
      </c>
      <c r="Z56" s="63">
        <v>0</v>
      </c>
      <c r="AA56" s="63">
        <v>0</v>
      </c>
      <c r="AB56" s="63">
        <v>1</v>
      </c>
      <c r="AC56" s="55" t="s">
        <v>29</v>
      </c>
      <c r="AD56" s="75" t="s">
        <v>20</v>
      </c>
      <c r="AE56" s="49">
        <v>100</v>
      </c>
      <c r="AF56" s="49">
        <v>100</v>
      </c>
      <c r="AG56" s="49">
        <v>100</v>
      </c>
      <c r="AH56" s="49">
        <v>100</v>
      </c>
      <c r="AI56" s="49">
        <v>100</v>
      </c>
      <c r="AJ56" s="49">
        <v>100</v>
      </c>
      <c r="AK56" s="49">
        <v>100</v>
      </c>
      <c r="AL56" s="49">
        <v>2019</v>
      </c>
    </row>
    <row r="57" spans="2:38" s="12" customFormat="1" ht="47.25">
      <c r="B57" s="52"/>
      <c r="C57" s="52"/>
      <c r="D57" s="52"/>
      <c r="E57" s="53"/>
      <c r="F57" s="53"/>
      <c r="G57" s="53"/>
      <c r="H57" s="53"/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62">
        <v>0</v>
      </c>
      <c r="T57" s="62">
        <v>2</v>
      </c>
      <c r="U57" s="63">
        <v>1</v>
      </c>
      <c r="V57" s="63">
        <v>0</v>
      </c>
      <c r="W57" s="63">
        <v>3</v>
      </c>
      <c r="X57" s="63">
        <v>0</v>
      </c>
      <c r="Y57" s="63">
        <v>0</v>
      </c>
      <c r="Z57" s="63">
        <v>1</v>
      </c>
      <c r="AA57" s="63">
        <v>0</v>
      </c>
      <c r="AB57" s="63">
        <v>0</v>
      </c>
      <c r="AC57" s="55" t="s">
        <v>30</v>
      </c>
      <c r="AD57" s="75" t="s">
        <v>3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/>
    </row>
    <row r="58" spans="2:38" s="12" customFormat="1" ht="31.5">
      <c r="B58" s="52"/>
      <c r="C58" s="52"/>
      <c r="D58" s="52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62">
        <v>0</v>
      </c>
      <c r="T58" s="62">
        <v>2</v>
      </c>
      <c r="U58" s="63">
        <v>1</v>
      </c>
      <c r="V58" s="63">
        <v>0</v>
      </c>
      <c r="W58" s="63">
        <v>3</v>
      </c>
      <c r="X58" s="63">
        <v>0</v>
      </c>
      <c r="Y58" s="63">
        <v>0</v>
      </c>
      <c r="Z58" s="63">
        <v>1</v>
      </c>
      <c r="AA58" s="63">
        <v>0</v>
      </c>
      <c r="AB58" s="63">
        <v>1</v>
      </c>
      <c r="AC58" s="55" t="s">
        <v>31</v>
      </c>
      <c r="AD58" s="75" t="s">
        <v>20</v>
      </c>
      <c r="AE58" s="49">
        <v>100</v>
      </c>
      <c r="AF58" s="49">
        <v>100</v>
      </c>
      <c r="AG58" s="49">
        <v>100</v>
      </c>
      <c r="AH58" s="49">
        <v>100</v>
      </c>
      <c r="AI58" s="49">
        <v>100</v>
      </c>
      <c r="AJ58" s="49">
        <v>100</v>
      </c>
      <c r="AK58" s="49">
        <v>100</v>
      </c>
      <c r="AL58" s="49">
        <v>2019</v>
      </c>
    </row>
    <row r="59" spans="2:38" s="12" customFormat="1" ht="63">
      <c r="B59" s="62">
        <v>0</v>
      </c>
      <c r="C59" s="62">
        <v>7</v>
      </c>
      <c r="D59" s="62">
        <v>5</v>
      </c>
      <c r="E59" s="64">
        <v>0</v>
      </c>
      <c r="F59" s="64">
        <v>7</v>
      </c>
      <c r="G59" s="64">
        <v>0</v>
      </c>
      <c r="H59" s="64">
        <v>2</v>
      </c>
      <c r="I59" s="64">
        <v>0</v>
      </c>
      <c r="J59" s="62">
        <v>2</v>
      </c>
      <c r="K59" s="62">
        <v>1</v>
      </c>
      <c r="L59" s="62">
        <v>2</v>
      </c>
      <c r="M59" s="62">
        <v>2</v>
      </c>
      <c r="N59" s="62">
        <v>3</v>
      </c>
      <c r="O59" s="62">
        <v>0</v>
      </c>
      <c r="P59" s="62">
        <v>6</v>
      </c>
      <c r="Q59" s="62">
        <v>0</v>
      </c>
      <c r="R59" s="62">
        <v>0</v>
      </c>
      <c r="S59" s="62">
        <v>0</v>
      </c>
      <c r="T59" s="62">
        <v>2</v>
      </c>
      <c r="U59" s="63">
        <v>1</v>
      </c>
      <c r="V59" s="63">
        <v>0</v>
      </c>
      <c r="W59" s="63">
        <v>3</v>
      </c>
      <c r="X59" s="63">
        <v>0</v>
      </c>
      <c r="Y59" s="63">
        <v>0</v>
      </c>
      <c r="Z59" s="63">
        <v>2</v>
      </c>
      <c r="AA59" s="63">
        <v>0</v>
      </c>
      <c r="AB59" s="63">
        <v>0</v>
      </c>
      <c r="AC59" s="55" t="s">
        <v>74</v>
      </c>
      <c r="AD59" s="75" t="s">
        <v>3</v>
      </c>
      <c r="AE59" s="77">
        <v>214.1</v>
      </c>
      <c r="AF59" s="77">
        <v>95</v>
      </c>
      <c r="AG59" s="77">
        <v>5</v>
      </c>
      <c r="AH59" s="77">
        <v>5</v>
      </c>
      <c r="AI59" s="77">
        <v>5</v>
      </c>
      <c r="AJ59" s="77">
        <v>5</v>
      </c>
      <c r="AK59" s="77">
        <f>SUM(AE59:AJ59)</f>
        <v>329.1</v>
      </c>
      <c r="AL59" s="49">
        <v>2019</v>
      </c>
    </row>
    <row r="60" spans="2:38" s="12" customFormat="1" ht="33.75" customHeight="1">
      <c r="B60" s="52"/>
      <c r="C60" s="52"/>
      <c r="D60" s="52"/>
      <c r="E60" s="53"/>
      <c r="F60" s="53"/>
      <c r="G60" s="53"/>
      <c r="H60" s="53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62">
        <v>0</v>
      </c>
      <c r="T60" s="62">
        <v>2</v>
      </c>
      <c r="U60" s="63">
        <v>1</v>
      </c>
      <c r="V60" s="63">
        <v>0</v>
      </c>
      <c r="W60" s="63">
        <v>3</v>
      </c>
      <c r="X60" s="63">
        <v>0</v>
      </c>
      <c r="Y60" s="63">
        <v>0</v>
      </c>
      <c r="Z60" s="63">
        <v>2</v>
      </c>
      <c r="AA60" s="63">
        <v>0</v>
      </c>
      <c r="AB60" s="63">
        <v>1</v>
      </c>
      <c r="AC60" s="55" t="s">
        <v>32</v>
      </c>
      <c r="AD60" s="75" t="s">
        <v>20</v>
      </c>
      <c r="AE60" s="49">
        <v>100</v>
      </c>
      <c r="AF60" s="49">
        <v>100</v>
      </c>
      <c r="AG60" s="49">
        <v>100</v>
      </c>
      <c r="AH60" s="49">
        <v>100</v>
      </c>
      <c r="AI60" s="49">
        <v>100</v>
      </c>
      <c r="AJ60" s="49">
        <v>100</v>
      </c>
      <c r="AK60" s="49">
        <v>100</v>
      </c>
      <c r="AL60" s="49">
        <v>2019</v>
      </c>
    </row>
    <row r="61" spans="2:38" s="12" customFormat="1" ht="31.5">
      <c r="B61" s="62">
        <v>0</v>
      </c>
      <c r="C61" s="62">
        <v>7</v>
      </c>
      <c r="D61" s="62">
        <v>5</v>
      </c>
      <c r="E61" s="64">
        <v>0</v>
      </c>
      <c r="F61" s="64">
        <v>7</v>
      </c>
      <c r="G61" s="64">
        <v>0</v>
      </c>
      <c r="H61" s="64">
        <v>2</v>
      </c>
      <c r="I61" s="64">
        <v>0</v>
      </c>
      <c r="J61" s="62">
        <v>2</v>
      </c>
      <c r="K61" s="62">
        <v>1</v>
      </c>
      <c r="L61" s="62">
        <v>2</v>
      </c>
      <c r="M61" s="62">
        <v>2</v>
      </c>
      <c r="N61" s="62">
        <v>4</v>
      </c>
      <c r="O61" s="62">
        <v>0</v>
      </c>
      <c r="P61" s="62">
        <v>6</v>
      </c>
      <c r="Q61" s="62">
        <v>0</v>
      </c>
      <c r="R61" s="62">
        <v>0</v>
      </c>
      <c r="S61" s="62">
        <v>0</v>
      </c>
      <c r="T61" s="62">
        <v>2</v>
      </c>
      <c r="U61" s="63">
        <v>1</v>
      </c>
      <c r="V61" s="63">
        <v>0</v>
      </c>
      <c r="W61" s="63">
        <v>3</v>
      </c>
      <c r="X61" s="63">
        <v>0</v>
      </c>
      <c r="Y61" s="63">
        <v>0</v>
      </c>
      <c r="Z61" s="63">
        <v>3</v>
      </c>
      <c r="AA61" s="63">
        <v>0</v>
      </c>
      <c r="AB61" s="63">
        <v>0</v>
      </c>
      <c r="AC61" s="55" t="s">
        <v>75</v>
      </c>
      <c r="AD61" s="75" t="s">
        <v>3</v>
      </c>
      <c r="AE61" s="77">
        <v>43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2014</v>
      </c>
    </row>
    <row r="62" spans="2:38" s="12" customFormat="1" ht="31.5">
      <c r="B62" s="52"/>
      <c r="C62" s="52"/>
      <c r="D62" s="52"/>
      <c r="E62" s="53"/>
      <c r="F62" s="53"/>
      <c r="G62" s="53"/>
      <c r="H62" s="53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62">
        <v>0</v>
      </c>
      <c r="T62" s="62">
        <v>2</v>
      </c>
      <c r="U62" s="63">
        <v>1</v>
      </c>
      <c r="V62" s="63">
        <v>0</v>
      </c>
      <c r="W62" s="63">
        <v>3</v>
      </c>
      <c r="X62" s="63">
        <v>0</v>
      </c>
      <c r="Y62" s="63">
        <v>0</v>
      </c>
      <c r="Z62" s="63">
        <v>3</v>
      </c>
      <c r="AA62" s="63">
        <v>0</v>
      </c>
      <c r="AB62" s="63">
        <v>1</v>
      </c>
      <c r="AC62" s="55" t="s">
        <v>67</v>
      </c>
      <c r="AD62" s="75" t="s">
        <v>20</v>
      </c>
      <c r="AE62" s="49">
        <v>100</v>
      </c>
      <c r="AF62" s="49">
        <v>100</v>
      </c>
      <c r="AG62" s="49">
        <v>100</v>
      </c>
      <c r="AH62" s="49">
        <v>100</v>
      </c>
      <c r="AI62" s="49">
        <v>100</v>
      </c>
      <c r="AJ62" s="49">
        <v>100</v>
      </c>
      <c r="AK62" s="49">
        <v>100</v>
      </c>
      <c r="AL62" s="49">
        <v>2019</v>
      </c>
    </row>
    <row r="63" spans="2:38" s="12" customFormat="1" ht="47.25">
      <c r="B63" s="62">
        <v>0</v>
      </c>
      <c r="C63" s="62">
        <v>7</v>
      </c>
      <c r="D63" s="62">
        <v>5</v>
      </c>
      <c r="E63" s="64">
        <v>0</v>
      </c>
      <c r="F63" s="64">
        <v>7</v>
      </c>
      <c r="G63" s="64">
        <v>0</v>
      </c>
      <c r="H63" s="64">
        <v>2</v>
      </c>
      <c r="I63" s="64">
        <v>0</v>
      </c>
      <c r="J63" s="62">
        <v>2</v>
      </c>
      <c r="K63" s="62">
        <v>1</v>
      </c>
      <c r="L63" s="62">
        <v>2</v>
      </c>
      <c r="M63" s="62">
        <v>2</v>
      </c>
      <c r="N63" s="62">
        <v>5</v>
      </c>
      <c r="O63" s="62">
        <v>0</v>
      </c>
      <c r="P63" s="62">
        <v>6</v>
      </c>
      <c r="Q63" s="62">
        <v>0</v>
      </c>
      <c r="R63" s="62">
        <v>0</v>
      </c>
      <c r="S63" s="62">
        <v>0</v>
      </c>
      <c r="T63" s="62">
        <v>2</v>
      </c>
      <c r="U63" s="63">
        <v>1</v>
      </c>
      <c r="V63" s="63">
        <v>0</v>
      </c>
      <c r="W63" s="63">
        <v>3</v>
      </c>
      <c r="X63" s="63">
        <v>0</v>
      </c>
      <c r="Y63" s="63">
        <v>0</v>
      </c>
      <c r="Z63" s="63">
        <v>4</v>
      </c>
      <c r="AA63" s="63">
        <v>0</v>
      </c>
      <c r="AB63" s="63">
        <v>0</v>
      </c>
      <c r="AC63" s="55" t="s">
        <v>76</v>
      </c>
      <c r="AD63" s="75" t="s">
        <v>3</v>
      </c>
      <c r="AE63" s="77">
        <v>200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60">
        <f>SUM(AE63:AJ63)</f>
        <v>200</v>
      </c>
      <c r="AL63" s="49">
        <v>2014</v>
      </c>
    </row>
    <row r="64" spans="2:38" s="12" customFormat="1" ht="31.5">
      <c r="B64" s="52"/>
      <c r="C64" s="52"/>
      <c r="D64" s="52"/>
      <c r="E64" s="53"/>
      <c r="F64" s="53"/>
      <c r="G64" s="53"/>
      <c r="H64" s="53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62">
        <v>0</v>
      </c>
      <c r="T64" s="62">
        <v>2</v>
      </c>
      <c r="U64" s="63">
        <v>1</v>
      </c>
      <c r="V64" s="63">
        <v>0</v>
      </c>
      <c r="W64" s="63">
        <v>3</v>
      </c>
      <c r="X64" s="63">
        <v>0</v>
      </c>
      <c r="Y64" s="63">
        <v>0</v>
      </c>
      <c r="Z64" s="63">
        <v>4</v>
      </c>
      <c r="AA64" s="63">
        <v>0</v>
      </c>
      <c r="AB64" s="63">
        <v>1</v>
      </c>
      <c r="AC64" s="55" t="s">
        <v>68</v>
      </c>
      <c r="AD64" s="75" t="s">
        <v>20</v>
      </c>
      <c r="AE64" s="49">
        <v>50</v>
      </c>
      <c r="AF64" s="49">
        <v>50</v>
      </c>
      <c r="AG64" s="49">
        <v>50</v>
      </c>
      <c r="AH64" s="49">
        <v>50</v>
      </c>
      <c r="AI64" s="49">
        <v>50</v>
      </c>
      <c r="AJ64" s="49">
        <v>50</v>
      </c>
      <c r="AK64" s="49">
        <v>50</v>
      </c>
      <c r="AL64" s="49">
        <v>2019</v>
      </c>
    </row>
    <row r="65" spans="2:38" s="12" customFormat="1" ht="63">
      <c r="B65" s="52"/>
      <c r="C65" s="52"/>
      <c r="D65" s="52"/>
      <c r="E65" s="53"/>
      <c r="F65" s="53"/>
      <c r="G65" s="53"/>
      <c r="H65" s="53"/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62">
        <v>0</v>
      </c>
      <c r="T65" s="62">
        <v>2</v>
      </c>
      <c r="U65" s="63">
        <v>1</v>
      </c>
      <c r="V65" s="63">
        <v>0</v>
      </c>
      <c r="W65" s="63">
        <v>4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56" t="s">
        <v>89</v>
      </c>
      <c r="AD65" s="75" t="s">
        <v>3</v>
      </c>
      <c r="AE65" s="78">
        <f>AE70</f>
        <v>679.9</v>
      </c>
      <c r="AF65" s="78">
        <f>AF70</f>
        <v>550.125</v>
      </c>
      <c r="AG65" s="78">
        <v>450.125</v>
      </c>
      <c r="AH65" s="78">
        <v>450.125</v>
      </c>
      <c r="AI65" s="78">
        <v>450.125</v>
      </c>
      <c r="AJ65" s="78">
        <v>450.125</v>
      </c>
      <c r="AK65" s="77">
        <f>SUM(AE65:AJ65)</f>
        <v>3030.525</v>
      </c>
      <c r="AL65" s="49">
        <v>2019</v>
      </c>
    </row>
    <row r="66" spans="2:38" s="12" customFormat="1" ht="63">
      <c r="B66" s="52"/>
      <c r="C66" s="52"/>
      <c r="D66" s="52"/>
      <c r="E66" s="53"/>
      <c r="F66" s="53"/>
      <c r="G66" s="53"/>
      <c r="H66" s="53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62">
        <v>0</v>
      </c>
      <c r="T66" s="62">
        <v>2</v>
      </c>
      <c r="U66" s="63">
        <v>1</v>
      </c>
      <c r="V66" s="63">
        <v>0</v>
      </c>
      <c r="W66" s="63">
        <v>4</v>
      </c>
      <c r="X66" s="63">
        <v>0</v>
      </c>
      <c r="Y66" s="63">
        <v>0</v>
      </c>
      <c r="Z66" s="63">
        <v>0</v>
      </c>
      <c r="AA66" s="63">
        <v>0</v>
      </c>
      <c r="AB66" s="63">
        <v>1</v>
      </c>
      <c r="AC66" s="55" t="s">
        <v>33</v>
      </c>
      <c r="AD66" s="75" t="s">
        <v>20</v>
      </c>
      <c r="AE66" s="49">
        <v>100</v>
      </c>
      <c r="AF66" s="49">
        <v>100</v>
      </c>
      <c r="AG66" s="49">
        <v>100</v>
      </c>
      <c r="AH66" s="49">
        <v>100</v>
      </c>
      <c r="AI66" s="49">
        <v>100</v>
      </c>
      <c r="AJ66" s="49">
        <v>100</v>
      </c>
      <c r="AK66" s="49">
        <v>100</v>
      </c>
      <c r="AL66" s="49">
        <v>2019</v>
      </c>
    </row>
    <row r="67" spans="2:38" s="12" customFormat="1" ht="63">
      <c r="B67" s="52"/>
      <c r="C67" s="52"/>
      <c r="D67" s="52"/>
      <c r="E67" s="53"/>
      <c r="F67" s="53"/>
      <c r="G67" s="53"/>
      <c r="H67" s="53"/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62">
        <v>0</v>
      </c>
      <c r="T67" s="62">
        <v>2</v>
      </c>
      <c r="U67" s="63">
        <v>1</v>
      </c>
      <c r="V67" s="63">
        <v>0</v>
      </c>
      <c r="W67" s="63">
        <v>4</v>
      </c>
      <c r="X67" s="63">
        <v>0</v>
      </c>
      <c r="Y67" s="63">
        <v>0</v>
      </c>
      <c r="Z67" s="63">
        <v>0</v>
      </c>
      <c r="AA67" s="63">
        <v>0</v>
      </c>
      <c r="AB67" s="63">
        <v>2</v>
      </c>
      <c r="AC67" s="55" t="s">
        <v>81</v>
      </c>
      <c r="AD67" s="75" t="s">
        <v>20</v>
      </c>
      <c r="AE67" s="63">
        <v>2.4</v>
      </c>
      <c r="AF67" s="63">
        <v>2.3</v>
      </c>
      <c r="AG67" s="63">
        <v>1.9</v>
      </c>
      <c r="AH67" s="63">
        <v>1.9</v>
      </c>
      <c r="AI67" s="63">
        <v>1.9</v>
      </c>
      <c r="AJ67" s="63">
        <v>1.9</v>
      </c>
      <c r="AK67" s="63">
        <v>1.9</v>
      </c>
      <c r="AL67" s="49">
        <v>2019</v>
      </c>
    </row>
    <row r="68" spans="2:38" s="12" customFormat="1" ht="33.75" customHeight="1">
      <c r="B68" s="52"/>
      <c r="C68" s="52"/>
      <c r="D68" s="52"/>
      <c r="E68" s="53"/>
      <c r="F68" s="53"/>
      <c r="G68" s="53"/>
      <c r="H68" s="53"/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62">
        <v>0</v>
      </c>
      <c r="T68" s="62">
        <v>2</v>
      </c>
      <c r="U68" s="63">
        <v>1</v>
      </c>
      <c r="V68" s="63">
        <v>0</v>
      </c>
      <c r="W68" s="63">
        <v>4</v>
      </c>
      <c r="X68" s="63">
        <v>0</v>
      </c>
      <c r="Y68" s="63">
        <v>0</v>
      </c>
      <c r="Z68" s="63">
        <v>1</v>
      </c>
      <c r="AA68" s="63">
        <v>0</v>
      </c>
      <c r="AB68" s="63">
        <v>0</v>
      </c>
      <c r="AC68" s="55" t="s">
        <v>35</v>
      </c>
      <c r="AD68" s="75" t="s">
        <v>47</v>
      </c>
      <c r="AE68" s="49" t="s">
        <v>47</v>
      </c>
      <c r="AF68" s="49" t="s">
        <v>47</v>
      </c>
      <c r="AG68" s="49" t="s">
        <v>47</v>
      </c>
      <c r="AH68" s="49" t="s">
        <v>47</v>
      </c>
      <c r="AI68" s="49" t="s">
        <v>47</v>
      </c>
      <c r="AJ68" s="49" t="s">
        <v>47</v>
      </c>
      <c r="AK68" s="49" t="s">
        <v>47</v>
      </c>
      <c r="AL68" s="49">
        <v>2019</v>
      </c>
    </row>
    <row r="69" spans="2:38" s="12" customFormat="1" ht="47.25">
      <c r="B69" s="52"/>
      <c r="C69" s="52"/>
      <c r="D69" s="52"/>
      <c r="E69" s="53"/>
      <c r="F69" s="53"/>
      <c r="G69" s="53"/>
      <c r="H69" s="53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62">
        <v>0</v>
      </c>
      <c r="T69" s="62">
        <v>2</v>
      </c>
      <c r="U69" s="63">
        <v>1</v>
      </c>
      <c r="V69" s="63">
        <v>0</v>
      </c>
      <c r="W69" s="63">
        <v>4</v>
      </c>
      <c r="X69" s="63">
        <v>0</v>
      </c>
      <c r="Y69" s="63">
        <v>0</v>
      </c>
      <c r="Z69" s="63">
        <v>1</v>
      </c>
      <c r="AA69" s="63">
        <v>0</v>
      </c>
      <c r="AB69" s="63">
        <v>1</v>
      </c>
      <c r="AC69" s="55" t="s">
        <v>34</v>
      </c>
      <c r="AD69" s="75" t="s">
        <v>20</v>
      </c>
      <c r="AE69" s="63">
        <v>14</v>
      </c>
      <c r="AF69" s="63">
        <v>14</v>
      </c>
      <c r="AG69" s="63">
        <v>28</v>
      </c>
      <c r="AH69" s="63">
        <v>28</v>
      </c>
      <c r="AI69" s="63">
        <v>28</v>
      </c>
      <c r="AJ69" s="63">
        <v>28</v>
      </c>
      <c r="AK69" s="63">
        <v>43</v>
      </c>
      <c r="AL69" s="63">
        <v>2019</v>
      </c>
    </row>
    <row r="70" spans="2:38" s="12" customFormat="1" ht="81" customHeight="1">
      <c r="B70" s="62">
        <v>0</v>
      </c>
      <c r="C70" s="62">
        <v>7</v>
      </c>
      <c r="D70" s="62">
        <v>5</v>
      </c>
      <c r="E70" s="64">
        <v>0</v>
      </c>
      <c r="F70" s="64">
        <v>7</v>
      </c>
      <c r="G70" s="64">
        <v>0</v>
      </c>
      <c r="H70" s="64">
        <v>2</v>
      </c>
      <c r="I70" s="64">
        <v>0</v>
      </c>
      <c r="J70" s="62">
        <v>2</v>
      </c>
      <c r="K70" s="62">
        <v>1</v>
      </c>
      <c r="L70" s="62">
        <v>2</v>
      </c>
      <c r="M70" s="62">
        <v>1</v>
      </c>
      <c r="N70" s="62">
        <v>3</v>
      </c>
      <c r="O70" s="62">
        <v>0</v>
      </c>
      <c r="P70" s="62">
        <v>6</v>
      </c>
      <c r="Q70" s="62">
        <v>0</v>
      </c>
      <c r="R70" s="62">
        <v>0</v>
      </c>
      <c r="S70" s="62">
        <v>0</v>
      </c>
      <c r="T70" s="62">
        <v>2</v>
      </c>
      <c r="U70" s="63">
        <v>1</v>
      </c>
      <c r="V70" s="63">
        <v>0</v>
      </c>
      <c r="W70" s="63">
        <v>4</v>
      </c>
      <c r="X70" s="63">
        <v>0</v>
      </c>
      <c r="Y70" s="63">
        <v>0</v>
      </c>
      <c r="Z70" s="63">
        <v>2</v>
      </c>
      <c r="AA70" s="63">
        <v>0</v>
      </c>
      <c r="AB70" s="63">
        <v>0</v>
      </c>
      <c r="AC70" s="55" t="s">
        <v>99</v>
      </c>
      <c r="AD70" s="75" t="s">
        <v>3</v>
      </c>
      <c r="AE70" s="78">
        <v>679.9</v>
      </c>
      <c r="AF70" s="78">
        <v>550.125</v>
      </c>
      <c r="AG70" s="78">
        <v>450.125</v>
      </c>
      <c r="AH70" s="78">
        <v>450.125</v>
      </c>
      <c r="AI70" s="78">
        <v>450.125</v>
      </c>
      <c r="AJ70" s="78">
        <v>450.125</v>
      </c>
      <c r="AK70" s="77">
        <f>SUM(AE70:AJ70)</f>
        <v>3030.525</v>
      </c>
      <c r="AL70" s="49">
        <v>2019</v>
      </c>
    </row>
    <row r="71" spans="2:38" s="12" customFormat="1" ht="47.25">
      <c r="B71" s="52"/>
      <c r="C71" s="52"/>
      <c r="D71" s="52"/>
      <c r="E71" s="53"/>
      <c r="F71" s="53"/>
      <c r="G71" s="53"/>
      <c r="H71" s="53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62">
        <v>0</v>
      </c>
      <c r="T71" s="62">
        <v>2</v>
      </c>
      <c r="U71" s="63">
        <v>1</v>
      </c>
      <c r="V71" s="63">
        <v>0</v>
      </c>
      <c r="W71" s="63">
        <v>4</v>
      </c>
      <c r="X71" s="63">
        <v>0</v>
      </c>
      <c r="Y71" s="63">
        <v>0</v>
      </c>
      <c r="Z71" s="63">
        <v>2</v>
      </c>
      <c r="AA71" s="63">
        <v>0</v>
      </c>
      <c r="AB71" s="63">
        <v>1</v>
      </c>
      <c r="AC71" s="55" t="s">
        <v>36</v>
      </c>
      <c r="AD71" s="75" t="s">
        <v>3</v>
      </c>
      <c r="AE71" s="78">
        <v>3.1</v>
      </c>
      <c r="AF71" s="78">
        <v>2.5</v>
      </c>
      <c r="AG71" s="78">
        <v>1.6</v>
      </c>
      <c r="AH71" s="78">
        <v>1.6</v>
      </c>
      <c r="AI71" s="78">
        <v>1.6</v>
      </c>
      <c r="AJ71" s="78">
        <v>1.6</v>
      </c>
      <c r="AK71" s="77">
        <f>SUM(AE71:AJ71)</f>
        <v>11.999999999999998</v>
      </c>
      <c r="AL71" s="49">
        <v>2019</v>
      </c>
    </row>
    <row r="72" spans="2:38" s="12" customFormat="1" ht="31.5">
      <c r="B72" s="52"/>
      <c r="C72" s="52"/>
      <c r="D72" s="52"/>
      <c r="E72" s="53"/>
      <c r="F72" s="53"/>
      <c r="G72" s="53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62">
        <v>0</v>
      </c>
      <c r="T72" s="62">
        <v>2</v>
      </c>
      <c r="U72" s="63">
        <v>1</v>
      </c>
      <c r="V72" s="63">
        <v>0</v>
      </c>
      <c r="W72" s="63">
        <v>5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57" t="s">
        <v>56</v>
      </c>
      <c r="AD72" s="75" t="s">
        <v>3</v>
      </c>
      <c r="AE72" s="78">
        <f>AE74</f>
        <v>3881.9</v>
      </c>
      <c r="AF72" s="78">
        <v>3775.837</v>
      </c>
      <c r="AG72" s="78">
        <v>3475.837</v>
      </c>
      <c r="AH72" s="78">
        <v>3475.837</v>
      </c>
      <c r="AI72" s="78">
        <v>3475.837</v>
      </c>
      <c r="AJ72" s="78">
        <v>3475.837</v>
      </c>
      <c r="AK72" s="77">
        <f>SUM(AE72:AJ72)</f>
        <v>21561.085</v>
      </c>
      <c r="AL72" s="49">
        <v>2019</v>
      </c>
    </row>
    <row r="73" spans="2:38" s="12" customFormat="1" ht="63">
      <c r="B73" s="52"/>
      <c r="C73" s="52"/>
      <c r="D73" s="52"/>
      <c r="E73" s="53"/>
      <c r="F73" s="53"/>
      <c r="G73" s="53"/>
      <c r="H73" s="53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62">
        <v>0</v>
      </c>
      <c r="T73" s="62">
        <v>2</v>
      </c>
      <c r="U73" s="63">
        <v>1</v>
      </c>
      <c r="V73" s="63">
        <v>0</v>
      </c>
      <c r="W73" s="63">
        <v>5</v>
      </c>
      <c r="X73" s="63">
        <v>0</v>
      </c>
      <c r="Y73" s="63">
        <v>0</v>
      </c>
      <c r="Z73" s="63">
        <v>0</v>
      </c>
      <c r="AA73" s="63">
        <v>0</v>
      </c>
      <c r="AB73" s="63">
        <v>1</v>
      </c>
      <c r="AC73" s="57" t="s">
        <v>63</v>
      </c>
      <c r="AD73" s="75" t="s">
        <v>20</v>
      </c>
      <c r="AE73" s="63">
        <v>77</v>
      </c>
      <c r="AF73" s="63">
        <v>78</v>
      </c>
      <c r="AG73" s="63">
        <v>79</v>
      </c>
      <c r="AH73" s="63">
        <v>79</v>
      </c>
      <c r="AI73" s="63">
        <v>79</v>
      </c>
      <c r="AJ73" s="63">
        <v>79</v>
      </c>
      <c r="AK73" s="63">
        <v>80</v>
      </c>
      <c r="AL73" s="63">
        <v>2019</v>
      </c>
    </row>
    <row r="74" spans="2:70" s="12" customFormat="1" ht="63">
      <c r="B74" s="62">
        <v>0</v>
      </c>
      <c r="C74" s="62">
        <v>7</v>
      </c>
      <c r="D74" s="62">
        <v>5</v>
      </c>
      <c r="E74" s="64">
        <v>0</v>
      </c>
      <c r="F74" s="64">
        <v>7</v>
      </c>
      <c r="G74" s="64">
        <v>0</v>
      </c>
      <c r="H74" s="64">
        <v>2</v>
      </c>
      <c r="I74" s="64">
        <v>0</v>
      </c>
      <c r="J74" s="62">
        <v>2</v>
      </c>
      <c r="K74" s="62">
        <v>1</v>
      </c>
      <c r="L74" s="62">
        <v>2</v>
      </c>
      <c r="M74" s="62">
        <v>1</v>
      </c>
      <c r="N74" s="62">
        <v>4</v>
      </c>
      <c r="O74" s="62">
        <v>0</v>
      </c>
      <c r="P74" s="62">
        <v>6</v>
      </c>
      <c r="Q74" s="62">
        <v>0</v>
      </c>
      <c r="R74" s="62">
        <v>0</v>
      </c>
      <c r="S74" s="62">
        <v>0</v>
      </c>
      <c r="T74" s="62">
        <v>2</v>
      </c>
      <c r="U74" s="63">
        <v>1</v>
      </c>
      <c r="V74" s="63">
        <v>0</v>
      </c>
      <c r="W74" s="63">
        <v>5</v>
      </c>
      <c r="X74" s="63">
        <v>0</v>
      </c>
      <c r="Y74" s="63">
        <v>0</v>
      </c>
      <c r="Z74" s="63">
        <v>1</v>
      </c>
      <c r="AA74" s="63">
        <v>0</v>
      </c>
      <c r="AB74" s="63">
        <v>0</v>
      </c>
      <c r="AC74" s="55" t="s">
        <v>78</v>
      </c>
      <c r="AD74" s="75" t="s">
        <v>3</v>
      </c>
      <c r="AE74" s="78">
        <v>3881.9</v>
      </c>
      <c r="AF74" s="78">
        <v>3775.837</v>
      </c>
      <c r="AG74" s="78">
        <v>3475.837</v>
      </c>
      <c r="AH74" s="78">
        <v>3475.837</v>
      </c>
      <c r="AI74" s="78">
        <v>3475.837</v>
      </c>
      <c r="AJ74" s="78">
        <v>3475.837</v>
      </c>
      <c r="AK74" s="77">
        <f>SUM(AE74:AJ74)</f>
        <v>21561.085</v>
      </c>
      <c r="AL74" s="49">
        <v>2019</v>
      </c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2:70" s="12" customFormat="1" ht="36" customHeight="1">
      <c r="B75" s="52"/>
      <c r="C75" s="52"/>
      <c r="D75" s="52"/>
      <c r="E75" s="53"/>
      <c r="F75" s="53"/>
      <c r="G75" s="53"/>
      <c r="H75" s="53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62">
        <v>0</v>
      </c>
      <c r="T75" s="62">
        <v>2</v>
      </c>
      <c r="U75" s="63">
        <v>1</v>
      </c>
      <c r="V75" s="63">
        <v>0</v>
      </c>
      <c r="W75" s="63">
        <v>5</v>
      </c>
      <c r="X75" s="63">
        <v>0</v>
      </c>
      <c r="Y75" s="63">
        <v>0</v>
      </c>
      <c r="Z75" s="63">
        <v>1</v>
      </c>
      <c r="AA75" s="63">
        <v>0</v>
      </c>
      <c r="AB75" s="63">
        <v>1</v>
      </c>
      <c r="AC75" s="57" t="s">
        <v>40</v>
      </c>
      <c r="AD75" s="75" t="s">
        <v>3</v>
      </c>
      <c r="AE75" s="78">
        <v>4.1</v>
      </c>
      <c r="AF75" s="78">
        <v>4</v>
      </c>
      <c r="AG75" s="78">
        <v>3.7</v>
      </c>
      <c r="AH75" s="78">
        <v>3.7</v>
      </c>
      <c r="AI75" s="78">
        <v>3.7</v>
      </c>
      <c r="AJ75" s="78">
        <v>3.7</v>
      </c>
      <c r="AK75" s="77">
        <f>SUM(AE75:AJ75)</f>
        <v>22.9</v>
      </c>
      <c r="AL75" s="49">
        <v>2019</v>
      </c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2:70" s="12" customFormat="1" ht="47.25" customHeight="1">
      <c r="B76" s="52"/>
      <c r="C76" s="52"/>
      <c r="D76" s="52"/>
      <c r="E76" s="53"/>
      <c r="F76" s="53"/>
      <c r="G76" s="53"/>
      <c r="H76" s="53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62">
        <v>0</v>
      </c>
      <c r="T76" s="62">
        <v>2</v>
      </c>
      <c r="U76" s="63">
        <v>1</v>
      </c>
      <c r="V76" s="63">
        <v>0</v>
      </c>
      <c r="W76" s="63">
        <v>5</v>
      </c>
      <c r="X76" s="63">
        <v>0</v>
      </c>
      <c r="Y76" s="63">
        <v>0</v>
      </c>
      <c r="Z76" s="63">
        <v>2</v>
      </c>
      <c r="AA76" s="63">
        <v>0</v>
      </c>
      <c r="AB76" s="63">
        <v>0</v>
      </c>
      <c r="AC76" s="61" t="s">
        <v>91</v>
      </c>
      <c r="AD76" s="75" t="s">
        <v>3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2:70" s="12" customFormat="1" ht="63">
      <c r="B77" s="52"/>
      <c r="C77" s="52"/>
      <c r="D77" s="52"/>
      <c r="E77" s="53"/>
      <c r="F77" s="53"/>
      <c r="G77" s="53"/>
      <c r="H77" s="53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62">
        <v>0</v>
      </c>
      <c r="T77" s="62">
        <v>2</v>
      </c>
      <c r="U77" s="63">
        <v>1</v>
      </c>
      <c r="V77" s="63">
        <v>0</v>
      </c>
      <c r="W77" s="63">
        <v>5</v>
      </c>
      <c r="X77" s="63">
        <v>0</v>
      </c>
      <c r="Y77" s="63">
        <v>0</v>
      </c>
      <c r="Z77" s="63">
        <v>2</v>
      </c>
      <c r="AA77" s="63">
        <v>0</v>
      </c>
      <c r="AB77" s="63">
        <v>1</v>
      </c>
      <c r="AC77" s="58" t="s">
        <v>64</v>
      </c>
      <c r="AD77" s="75" t="s">
        <v>20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2:70" s="12" customFormat="1" ht="29.25" customHeight="1">
      <c r="B78" s="52"/>
      <c r="C78" s="52"/>
      <c r="D78" s="52"/>
      <c r="E78" s="53"/>
      <c r="F78" s="53"/>
      <c r="G78" s="53"/>
      <c r="H78" s="53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62">
        <v>0</v>
      </c>
      <c r="T78" s="62">
        <v>2</v>
      </c>
      <c r="U78" s="63">
        <v>1</v>
      </c>
      <c r="V78" s="63">
        <v>0</v>
      </c>
      <c r="W78" s="63">
        <v>6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1" t="s">
        <v>90</v>
      </c>
      <c r="AD78" s="75" t="s">
        <v>3</v>
      </c>
      <c r="AE78" s="78">
        <f aca="true" t="shared" si="3" ref="AE78:AJ78">AE80+AE82</f>
        <v>759.5</v>
      </c>
      <c r="AF78" s="78">
        <f t="shared" si="3"/>
        <v>687</v>
      </c>
      <c r="AG78" s="78">
        <f t="shared" si="3"/>
        <v>490</v>
      </c>
      <c r="AH78" s="78">
        <f t="shared" si="3"/>
        <v>490</v>
      </c>
      <c r="AI78" s="78">
        <f t="shared" si="3"/>
        <v>490</v>
      </c>
      <c r="AJ78" s="78">
        <f t="shared" si="3"/>
        <v>490</v>
      </c>
      <c r="AK78" s="77">
        <f>SUM(AE78:AJ78)</f>
        <v>3406.5</v>
      </c>
      <c r="AL78" s="49">
        <v>2019</v>
      </c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2:70" s="12" customFormat="1" ht="30" customHeight="1">
      <c r="B79" s="52"/>
      <c r="C79" s="52"/>
      <c r="D79" s="52"/>
      <c r="E79" s="53"/>
      <c r="F79" s="53"/>
      <c r="G79" s="53"/>
      <c r="H79" s="53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62">
        <v>0</v>
      </c>
      <c r="T79" s="62">
        <v>2</v>
      </c>
      <c r="U79" s="63">
        <v>1</v>
      </c>
      <c r="V79" s="63">
        <v>0</v>
      </c>
      <c r="W79" s="63">
        <v>6</v>
      </c>
      <c r="X79" s="63">
        <v>0</v>
      </c>
      <c r="Y79" s="63">
        <v>0</v>
      </c>
      <c r="Z79" s="63">
        <v>0</v>
      </c>
      <c r="AA79" s="63">
        <v>0</v>
      </c>
      <c r="AB79" s="63">
        <v>1</v>
      </c>
      <c r="AC79" s="59" t="s">
        <v>37</v>
      </c>
      <c r="AD79" s="75" t="s">
        <v>20</v>
      </c>
      <c r="AE79" s="63">
        <v>65</v>
      </c>
      <c r="AF79" s="63">
        <v>65</v>
      </c>
      <c r="AG79" s="63">
        <v>65</v>
      </c>
      <c r="AH79" s="63">
        <v>65</v>
      </c>
      <c r="AI79" s="63">
        <v>65</v>
      </c>
      <c r="AJ79" s="63">
        <v>65</v>
      </c>
      <c r="AK79" s="63">
        <v>65</v>
      </c>
      <c r="AL79" s="63">
        <v>2019</v>
      </c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2:70" s="12" customFormat="1" ht="65.25" customHeight="1">
      <c r="B80" s="62">
        <v>0</v>
      </c>
      <c r="C80" s="62">
        <v>7</v>
      </c>
      <c r="D80" s="62">
        <v>5</v>
      </c>
      <c r="E80" s="64">
        <v>0</v>
      </c>
      <c r="F80" s="64">
        <v>7</v>
      </c>
      <c r="G80" s="64">
        <v>0</v>
      </c>
      <c r="H80" s="64">
        <v>2</v>
      </c>
      <c r="I80" s="64">
        <v>0</v>
      </c>
      <c r="J80" s="62">
        <v>2</v>
      </c>
      <c r="K80" s="62">
        <v>1</v>
      </c>
      <c r="L80" s="62">
        <v>2</v>
      </c>
      <c r="M80" s="62">
        <v>2</v>
      </c>
      <c r="N80" s="62">
        <v>6</v>
      </c>
      <c r="O80" s="62">
        <v>0</v>
      </c>
      <c r="P80" s="62"/>
      <c r="Q80" s="62"/>
      <c r="R80" s="62"/>
      <c r="S80" s="62">
        <v>0</v>
      </c>
      <c r="T80" s="62">
        <v>2</v>
      </c>
      <c r="U80" s="63">
        <v>1</v>
      </c>
      <c r="V80" s="63">
        <v>0</v>
      </c>
      <c r="W80" s="63">
        <v>6</v>
      </c>
      <c r="X80" s="63">
        <v>0</v>
      </c>
      <c r="Y80" s="63">
        <v>0</v>
      </c>
      <c r="Z80" s="63">
        <v>1</v>
      </c>
      <c r="AA80" s="63">
        <v>0</v>
      </c>
      <c r="AB80" s="63">
        <v>0</v>
      </c>
      <c r="AC80" s="55" t="s">
        <v>92</v>
      </c>
      <c r="AD80" s="75" t="s">
        <v>3</v>
      </c>
      <c r="AE80" s="77">
        <v>614.5</v>
      </c>
      <c r="AF80" s="77">
        <v>550</v>
      </c>
      <c r="AG80" s="77">
        <v>470</v>
      </c>
      <c r="AH80" s="77">
        <v>470</v>
      </c>
      <c r="AI80" s="77">
        <v>470</v>
      </c>
      <c r="AJ80" s="77">
        <v>470</v>
      </c>
      <c r="AK80" s="77">
        <f>SUM(AE80:AJ80)</f>
        <v>3044.5</v>
      </c>
      <c r="AL80" s="49">
        <v>2019</v>
      </c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2:70" s="12" customFormat="1" ht="33.75" customHeight="1">
      <c r="B81" s="52"/>
      <c r="C81" s="52"/>
      <c r="D81" s="52"/>
      <c r="E81" s="53"/>
      <c r="F81" s="53"/>
      <c r="G81" s="53"/>
      <c r="H81" s="53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62">
        <v>0</v>
      </c>
      <c r="T81" s="62">
        <v>2</v>
      </c>
      <c r="U81" s="63">
        <v>1</v>
      </c>
      <c r="V81" s="63">
        <v>0</v>
      </c>
      <c r="W81" s="63">
        <v>6</v>
      </c>
      <c r="X81" s="63">
        <v>0</v>
      </c>
      <c r="Y81" s="63">
        <v>0</v>
      </c>
      <c r="Z81" s="63">
        <v>1</v>
      </c>
      <c r="AA81" s="63">
        <v>0</v>
      </c>
      <c r="AB81" s="63">
        <v>1</v>
      </c>
      <c r="AC81" s="55" t="s">
        <v>39</v>
      </c>
      <c r="AD81" s="75" t="s">
        <v>20</v>
      </c>
      <c r="AE81" s="49">
        <v>100</v>
      </c>
      <c r="AF81" s="49">
        <v>100</v>
      </c>
      <c r="AG81" s="49">
        <v>100</v>
      </c>
      <c r="AH81" s="49">
        <v>100</v>
      </c>
      <c r="AI81" s="49">
        <v>100</v>
      </c>
      <c r="AJ81" s="49">
        <v>100</v>
      </c>
      <c r="AK81" s="49">
        <v>100</v>
      </c>
      <c r="AL81" s="49">
        <v>2019</v>
      </c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2:70" s="12" customFormat="1" ht="81.75" customHeight="1">
      <c r="B82" s="62">
        <v>0</v>
      </c>
      <c r="C82" s="62">
        <v>7</v>
      </c>
      <c r="D82" s="62">
        <v>5</v>
      </c>
      <c r="E82" s="64">
        <v>0</v>
      </c>
      <c r="F82" s="64">
        <v>7</v>
      </c>
      <c r="G82" s="64">
        <v>0</v>
      </c>
      <c r="H82" s="64">
        <v>7</v>
      </c>
      <c r="I82" s="64">
        <v>0</v>
      </c>
      <c r="J82" s="62">
        <v>2</v>
      </c>
      <c r="K82" s="62">
        <v>1</v>
      </c>
      <c r="L82" s="62">
        <v>2</v>
      </c>
      <c r="M82" s="62">
        <v>1</v>
      </c>
      <c r="N82" s="62">
        <v>5</v>
      </c>
      <c r="O82" s="62">
        <v>0</v>
      </c>
      <c r="P82" s="62"/>
      <c r="Q82" s="62"/>
      <c r="R82" s="62"/>
      <c r="S82" s="62">
        <v>0</v>
      </c>
      <c r="T82" s="62">
        <v>2</v>
      </c>
      <c r="U82" s="63">
        <v>1</v>
      </c>
      <c r="V82" s="63">
        <v>0</v>
      </c>
      <c r="W82" s="63">
        <v>6</v>
      </c>
      <c r="X82" s="63">
        <v>0</v>
      </c>
      <c r="Y82" s="63">
        <v>0</v>
      </c>
      <c r="Z82" s="63">
        <v>2</v>
      </c>
      <c r="AA82" s="63">
        <v>0</v>
      </c>
      <c r="AB82" s="63">
        <v>0</v>
      </c>
      <c r="AC82" s="79" t="s">
        <v>93</v>
      </c>
      <c r="AD82" s="75" t="s">
        <v>3</v>
      </c>
      <c r="AE82" s="77">
        <v>145</v>
      </c>
      <c r="AF82" s="77">
        <v>137</v>
      </c>
      <c r="AG82" s="77">
        <v>20</v>
      </c>
      <c r="AH82" s="77">
        <v>20</v>
      </c>
      <c r="AI82" s="77">
        <v>20</v>
      </c>
      <c r="AJ82" s="77">
        <v>20</v>
      </c>
      <c r="AK82" s="77">
        <f>SUM(AE82:AJ82)</f>
        <v>362</v>
      </c>
      <c r="AL82" s="49">
        <v>2019</v>
      </c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1:71" s="32" customFormat="1" ht="32.25" customHeight="1">
      <c r="A83" s="34"/>
      <c r="B83" s="52"/>
      <c r="C83" s="52"/>
      <c r="D83" s="52"/>
      <c r="E83" s="53"/>
      <c r="F83" s="53"/>
      <c r="G83" s="53"/>
      <c r="H83" s="53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62">
        <v>0</v>
      </c>
      <c r="T83" s="62">
        <v>2</v>
      </c>
      <c r="U83" s="63">
        <v>1</v>
      </c>
      <c r="V83" s="63">
        <v>0</v>
      </c>
      <c r="W83" s="63">
        <v>6</v>
      </c>
      <c r="X83" s="63">
        <v>0</v>
      </c>
      <c r="Y83" s="63">
        <v>0</v>
      </c>
      <c r="Z83" s="63">
        <v>2</v>
      </c>
      <c r="AA83" s="63">
        <v>0</v>
      </c>
      <c r="AB83" s="63">
        <v>1</v>
      </c>
      <c r="AC83" s="55" t="s">
        <v>38</v>
      </c>
      <c r="AD83" s="75" t="s">
        <v>20</v>
      </c>
      <c r="AE83" s="49">
        <v>80</v>
      </c>
      <c r="AF83" s="49">
        <v>80</v>
      </c>
      <c r="AG83" s="49">
        <v>80</v>
      </c>
      <c r="AH83" s="49">
        <v>80</v>
      </c>
      <c r="AI83" s="49">
        <v>80</v>
      </c>
      <c r="AJ83" s="49">
        <v>80</v>
      </c>
      <c r="AK83" s="49">
        <v>80</v>
      </c>
      <c r="AL83" s="49">
        <v>100</v>
      </c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33"/>
    </row>
    <row r="84" spans="1:71" s="32" customFormat="1" ht="21" customHeight="1">
      <c r="A84" s="34"/>
      <c r="B84" s="52"/>
      <c r="C84" s="52"/>
      <c r="D84" s="52"/>
      <c r="E84" s="53"/>
      <c r="F84" s="53"/>
      <c r="G84" s="53"/>
      <c r="H84" s="53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62">
        <v>0</v>
      </c>
      <c r="T84" s="62">
        <v>2</v>
      </c>
      <c r="U84" s="63">
        <v>9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56" t="s">
        <v>14</v>
      </c>
      <c r="AD84" s="75" t="s">
        <v>3</v>
      </c>
      <c r="AE84" s="80">
        <v>4815.808</v>
      </c>
      <c r="AF84" s="80">
        <v>4504.291</v>
      </c>
      <c r="AG84" s="80">
        <v>4024.708</v>
      </c>
      <c r="AH84" s="80">
        <v>4024.708</v>
      </c>
      <c r="AI84" s="80">
        <v>4024.708</v>
      </c>
      <c r="AJ84" s="80">
        <v>4024.708</v>
      </c>
      <c r="AK84" s="80">
        <f>SUM(AE84:AJ84)</f>
        <v>25418.930999999997</v>
      </c>
      <c r="AL84" s="49">
        <v>2019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33"/>
    </row>
    <row r="85" spans="1:71" s="32" customFormat="1" ht="33.75" customHeight="1">
      <c r="A85" s="34"/>
      <c r="B85" s="52"/>
      <c r="C85" s="52"/>
      <c r="D85" s="52"/>
      <c r="E85" s="53"/>
      <c r="F85" s="53"/>
      <c r="G85" s="53"/>
      <c r="H85" s="53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62">
        <v>0</v>
      </c>
      <c r="T85" s="62">
        <v>2</v>
      </c>
      <c r="U85" s="63">
        <v>9</v>
      </c>
      <c r="V85" s="63">
        <v>0</v>
      </c>
      <c r="W85" s="63">
        <v>1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55" t="s">
        <v>15</v>
      </c>
      <c r="AD85" s="75"/>
      <c r="AE85" s="77"/>
      <c r="AF85" s="77"/>
      <c r="AG85" s="77"/>
      <c r="AH85" s="77"/>
      <c r="AI85" s="77"/>
      <c r="AJ85" s="77"/>
      <c r="AK85" s="77"/>
      <c r="AL85" s="49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33"/>
    </row>
    <row r="86" spans="1:71" s="32" customFormat="1" ht="32.25" customHeight="1">
      <c r="A86" s="34"/>
      <c r="B86" s="62">
        <v>0</v>
      </c>
      <c r="C86" s="62">
        <v>7</v>
      </c>
      <c r="D86" s="62">
        <v>5</v>
      </c>
      <c r="E86" s="64">
        <v>0</v>
      </c>
      <c r="F86" s="64">
        <v>7</v>
      </c>
      <c r="G86" s="64">
        <v>0</v>
      </c>
      <c r="H86" s="64">
        <v>9</v>
      </c>
      <c r="I86" s="64">
        <v>0</v>
      </c>
      <c r="J86" s="62">
        <v>2</v>
      </c>
      <c r="K86" s="62">
        <v>9</v>
      </c>
      <c r="L86" s="62">
        <v>9</v>
      </c>
      <c r="M86" s="62">
        <v>1</v>
      </c>
      <c r="N86" s="62">
        <v>1</v>
      </c>
      <c r="O86" s="62">
        <v>0</v>
      </c>
      <c r="P86" s="62"/>
      <c r="Q86" s="62"/>
      <c r="R86" s="62"/>
      <c r="S86" s="62">
        <v>0</v>
      </c>
      <c r="T86" s="62">
        <v>2</v>
      </c>
      <c r="U86" s="63">
        <v>9</v>
      </c>
      <c r="V86" s="63">
        <v>0</v>
      </c>
      <c r="W86" s="63">
        <v>1</v>
      </c>
      <c r="X86" s="63">
        <v>0</v>
      </c>
      <c r="Y86" s="63">
        <v>0</v>
      </c>
      <c r="Z86" s="63">
        <v>1</v>
      </c>
      <c r="AA86" s="63">
        <v>0</v>
      </c>
      <c r="AB86" s="63">
        <v>0</v>
      </c>
      <c r="AC86" s="55" t="s">
        <v>62</v>
      </c>
      <c r="AD86" s="75" t="s">
        <v>3</v>
      </c>
      <c r="AE86" s="77">
        <v>1316.308</v>
      </c>
      <c r="AF86" s="77">
        <v>1166.308</v>
      </c>
      <c r="AG86" s="77">
        <v>1166.308</v>
      </c>
      <c r="AH86" s="77">
        <v>1166.308</v>
      </c>
      <c r="AI86" s="77">
        <v>1166.308</v>
      </c>
      <c r="AJ86" s="77">
        <v>1166.308</v>
      </c>
      <c r="AK86" s="77">
        <v>7147.848</v>
      </c>
      <c r="AL86" s="49">
        <v>2019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33"/>
    </row>
    <row r="87" spans="1:71" s="32" customFormat="1" ht="33.75" customHeight="1">
      <c r="A87" s="34"/>
      <c r="B87" s="62">
        <v>0</v>
      </c>
      <c r="C87" s="62">
        <v>7</v>
      </c>
      <c r="D87" s="62">
        <v>5</v>
      </c>
      <c r="E87" s="64">
        <v>0</v>
      </c>
      <c r="F87" s="64">
        <v>7</v>
      </c>
      <c r="G87" s="64">
        <v>0</v>
      </c>
      <c r="H87" s="64">
        <v>9</v>
      </c>
      <c r="I87" s="64">
        <v>0</v>
      </c>
      <c r="J87" s="62">
        <v>2</v>
      </c>
      <c r="K87" s="62">
        <v>9</v>
      </c>
      <c r="L87" s="62">
        <v>9</v>
      </c>
      <c r="M87" s="62">
        <v>1</v>
      </c>
      <c r="N87" s="62">
        <v>5</v>
      </c>
      <c r="O87" s="62">
        <v>0</v>
      </c>
      <c r="P87" s="62"/>
      <c r="Q87" s="62"/>
      <c r="R87" s="62"/>
      <c r="S87" s="62">
        <v>0</v>
      </c>
      <c r="T87" s="62">
        <v>2</v>
      </c>
      <c r="U87" s="63">
        <v>9</v>
      </c>
      <c r="V87" s="63">
        <v>0</v>
      </c>
      <c r="W87" s="63">
        <v>1</v>
      </c>
      <c r="X87" s="63">
        <v>0</v>
      </c>
      <c r="Y87" s="63">
        <v>0</v>
      </c>
      <c r="Z87" s="63">
        <v>2</v>
      </c>
      <c r="AA87" s="63">
        <v>0</v>
      </c>
      <c r="AB87" s="63">
        <v>0</v>
      </c>
      <c r="AC87" s="55" t="s">
        <v>60</v>
      </c>
      <c r="AD87" s="75" t="s">
        <v>3</v>
      </c>
      <c r="AE87" s="77">
        <v>2068.3</v>
      </c>
      <c r="AF87" s="77">
        <v>1997.147</v>
      </c>
      <c r="AG87" s="77">
        <v>1743.35</v>
      </c>
      <c r="AH87" s="77">
        <v>1743.35</v>
      </c>
      <c r="AI87" s="77">
        <v>1743.35</v>
      </c>
      <c r="AJ87" s="77">
        <v>1743.35</v>
      </c>
      <c r="AK87" s="77">
        <f>SUM(AE87:AJ87)</f>
        <v>11038.847000000002</v>
      </c>
      <c r="AL87" s="49">
        <v>2019</v>
      </c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33"/>
    </row>
    <row r="88" spans="1:71" s="32" customFormat="1" ht="49.5" customHeight="1">
      <c r="A88" s="34"/>
      <c r="B88" s="62">
        <v>0</v>
      </c>
      <c r="C88" s="62">
        <v>7</v>
      </c>
      <c r="D88" s="62">
        <v>5</v>
      </c>
      <c r="E88" s="64">
        <v>0</v>
      </c>
      <c r="F88" s="64">
        <v>7</v>
      </c>
      <c r="G88" s="64">
        <v>0</v>
      </c>
      <c r="H88" s="64">
        <v>9</v>
      </c>
      <c r="I88" s="64">
        <v>0</v>
      </c>
      <c r="J88" s="62">
        <v>2</v>
      </c>
      <c r="K88" s="62">
        <v>9</v>
      </c>
      <c r="L88" s="62">
        <v>9</v>
      </c>
      <c r="M88" s="62">
        <v>1</v>
      </c>
      <c r="N88" s="62">
        <v>6</v>
      </c>
      <c r="O88" s="62">
        <v>0</v>
      </c>
      <c r="P88" s="62"/>
      <c r="Q88" s="62"/>
      <c r="R88" s="62"/>
      <c r="S88" s="62">
        <v>0</v>
      </c>
      <c r="T88" s="62">
        <v>2</v>
      </c>
      <c r="U88" s="63">
        <v>9</v>
      </c>
      <c r="V88" s="63">
        <v>0</v>
      </c>
      <c r="W88" s="63">
        <v>1</v>
      </c>
      <c r="X88" s="63">
        <v>0</v>
      </c>
      <c r="Y88" s="63">
        <v>0</v>
      </c>
      <c r="Z88" s="63">
        <v>3</v>
      </c>
      <c r="AA88" s="63">
        <v>0</v>
      </c>
      <c r="AB88" s="63">
        <v>0</v>
      </c>
      <c r="AC88" s="55" t="s">
        <v>61</v>
      </c>
      <c r="AD88" s="75" t="s">
        <v>3</v>
      </c>
      <c r="AE88" s="77">
        <v>1115.5</v>
      </c>
      <c r="AF88" s="77">
        <v>1025.136</v>
      </c>
      <c r="AG88" s="77">
        <v>799.35</v>
      </c>
      <c r="AH88" s="77">
        <v>799.35</v>
      </c>
      <c r="AI88" s="77">
        <v>799.35</v>
      </c>
      <c r="AJ88" s="77">
        <v>799.35</v>
      </c>
      <c r="AK88" s="77">
        <f>SUM(AE88:AJ88)</f>
        <v>5338.036</v>
      </c>
      <c r="AL88" s="49">
        <v>2019</v>
      </c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33"/>
    </row>
    <row r="89" spans="1:71" s="70" customFormat="1" ht="51" customHeight="1">
      <c r="A89" s="66"/>
      <c r="B89" s="65">
        <v>0</v>
      </c>
      <c r="C89" s="65">
        <v>0</v>
      </c>
      <c r="D89" s="65">
        <v>1</v>
      </c>
      <c r="E89" s="67">
        <v>0</v>
      </c>
      <c r="F89" s="67">
        <v>1</v>
      </c>
      <c r="G89" s="67">
        <v>0</v>
      </c>
      <c r="H89" s="67">
        <v>4</v>
      </c>
      <c r="I89" s="67">
        <v>0</v>
      </c>
      <c r="J89" s="65">
        <v>2</v>
      </c>
      <c r="K89" s="65">
        <v>9</v>
      </c>
      <c r="L89" s="65">
        <v>7</v>
      </c>
      <c r="M89" s="65">
        <v>5</v>
      </c>
      <c r="N89" s="65">
        <v>0</v>
      </c>
      <c r="O89" s="65">
        <v>2</v>
      </c>
      <c r="P89" s="65"/>
      <c r="Q89" s="65"/>
      <c r="R89" s="65"/>
      <c r="S89" s="65">
        <v>0</v>
      </c>
      <c r="T89" s="65">
        <v>2</v>
      </c>
      <c r="U89" s="49">
        <v>9</v>
      </c>
      <c r="V89" s="49">
        <v>0</v>
      </c>
      <c r="W89" s="49">
        <v>1</v>
      </c>
      <c r="X89" s="49">
        <v>0</v>
      </c>
      <c r="Y89" s="49">
        <v>0</v>
      </c>
      <c r="Z89" s="49">
        <v>4</v>
      </c>
      <c r="AA89" s="49">
        <v>0</v>
      </c>
      <c r="AB89" s="49">
        <v>0</v>
      </c>
      <c r="AC89" s="74" t="s">
        <v>80</v>
      </c>
      <c r="AD89" s="75" t="s">
        <v>3</v>
      </c>
      <c r="AE89" s="77">
        <v>315.7</v>
      </c>
      <c r="AF89" s="77">
        <v>315.7</v>
      </c>
      <c r="AG89" s="77">
        <v>315.7</v>
      </c>
      <c r="AH89" s="77">
        <v>315.7</v>
      </c>
      <c r="AI89" s="77">
        <v>315.7</v>
      </c>
      <c r="AJ89" s="77">
        <v>315.7</v>
      </c>
      <c r="AK89" s="77">
        <f>SUM(AE89:AJ89)</f>
        <v>1894.2</v>
      </c>
      <c r="AL89" s="49">
        <v>2019</v>
      </c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9"/>
    </row>
    <row r="90" spans="10:38" s="18" customFormat="1" ht="45.75" customHeight="1"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  <c r="V90" s="36"/>
      <c r="W90" s="36"/>
      <c r="X90" s="36"/>
      <c r="Y90" s="36"/>
      <c r="Z90" s="36"/>
      <c r="AA90" s="36"/>
      <c r="AB90" s="36"/>
      <c r="AC90" s="37"/>
      <c r="AD90" s="38"/>
      <c r="AE90" s="72"/>
      <c r="AF90" s="72"/>
      <c r="AG90" s="72"/>
      <c r="AH90" s="72"/>
      <c r="AI90" s="72"/>
      <c r="AJ90" s="72"/>
      <c r="AK90" s="72"/>
      <c r="AL90" s="72"/>
    </row>
    <row r="91" spans="1:38" s="8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9"/>
      <c r="Q91" s="9"/>
      <c r="R91" s="9"/>
      <c r="S91" s="9"/>
      <c r="T91" s="9"/>
      <c r="U91" s="10"/>
      <c r="V91" s="10"/>
      <c r="W91" s="10"/>
      <c r="X91" s="10"/>
      <c r="Y91" s="10"/>
      <c r="Z91" s="10"/>
      <c r="AA91" s="10"/>
      <c r="AB91" s="10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8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9"/>
      <c r="Q92" s="9"/>
      <c r="R92" s="9"/>
      <c r="S92" s="9"/>
      <c r="T92" s="9"/>
      <c r="U92" s="10"/>
      <c r="V92" s="10"/>
      <c r="W92" s="10"/>
      <c r="X92" s="10"/>
      <c r="Y92" s="10"/>
      <c r="Z92" s="10"/>
      <c r="AA92" s="10"/>
      <c r="AB92" s="10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8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9"/>
      <c r="Q93" s="9"/>
      <c r="R93" s="9"/>
      <c r="S93" s="9"/>
      <c r="T93" s="9"/>
      <c r="U93" s="10"/>
      <c r="V93" s="10"/>
      <c r="W93" s="10"/>
      <c r="X93" s="10"/>
      <c r="Y93" s="10"/>
      <c r="Z93" s="10"/>
      <c r="AA93" s="10"/>
      <c r="AB93" s="10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8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9"/>
      <c r="Q94" s="9"/>
      <c r="R94" s="9"/>
      <c r="S94" s="9"/>
      <c r="T94" s="9"/>
      <c r="U94" s="10"/>
      <c r="V94" s="10"/>
      <c r="W94" s="10"/>
      <c r="X94" s="10"/>
      <c r="Y94" s="10"/>
      <c r="Z94" s="10"/>
      <c r="AA94" s="10"/>
      <c r="AB94" s="10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8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9"/>
      <c r="Q95" s="9"/>
      <c r="R95" s="9"/>
      <c r="S95" s="9"/>
      <c r="T95" s="9"/>
      <c r="U95" s="10"/>
      <c r="V95" s="10"/>
      <c r="W95" s="10"/>
      <c r="X95" s="10"/>
      <c r="Y95" s="10"/>
      <c r="Z95" s="10"/>
      <c r="AA95" s="10"/>
      <c r="AB95" s="10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8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9"/>
      <c r="Q96" s="9"/>
      <c r="R96" s="9"/>
      <c r="S96" s="9"/>
      <c r="T96" s="9"/>
      <c r="U96" s="10"/>
      <c r="V96" s="10"/>
      <c r="W96" s="10"/>
      <c r="X96" s="10"/>
      <c r="Y96" s="10"/>
      <c r="Z96" s="10"/>
      <c r="AA96" s="10"/>
      <c r="AB96" s="10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8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9"/>
      <c r="Q97" s="9"/>
      <c r="R97" s="9"/>
      <c r="S97" s="9"/>
      <c r="T97" s="9"/>
      <c r="U97" s="10"/>
      <c r="V97" s="10"/>
      <c r="W97" s="10"/>
      <c r="X97" s="10"/>
      <c r="Y97" s="10"/>
      <c r="Z97" s="10"/>
      <c r="AA97" s="10"/>
      <c r="AB97" s="10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8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9"/>
      <c r="Q98" s="9"/>
      <c r="R98" s="9"/>
      <c r="S98" s="9"/>
      <c r="T98" s="9"/>
      <c r="U98" s="10"/>
      <c r="V98" s="10"/>
      <c r="W98" s="10"/>
      <c r="X98" s="10"/>
      <c r="Y98" s="10"/>
      <c r="Z98" s="10"/>
      <c r="AA98" s="10"/>
      <c r="AB98" s="10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8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9"/>
      <c r="Q99" s="9"/>
      <c r="R99" s="9"/>
      <c r="S99" s="9"/>
      <c r="T99" s="9"/>
      <c r="U99" s="10"/>
      <c r="V99" s="10"/>
      <c r="W99" s="10"/>
      <c r="X99" s="10"/>
      <c r="Y99" s="10"/>
      <c r="Z99" s="10"/>
      <c r="AA99" s="10"/>
      <c r="AB99" s="10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8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9"/>
      <c r="Q100" s="9"/>
      <c r="R100" s="9"/>
      <c r="S100" s="9"/>
      <c r="T100" s="9"/>
      <c r="U100" s="10"/>
      <c r="V100" s="10"/>
      <c r="W100" s="10"/>
      <c r="X100" s="10"/>
      <c r="Y100" s="10"/>
      <c r="Z100" s="10"/>
      <c r="AA100" s="10"/>
      <c r="AB100" s="10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8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9"/>
      <c r="Q101" s="9"/>
      <c r="R101" s="9"/>
      <c r="S101" s="9"/>
      <c r="T101" s="9"/>
      <c r="U101" s="10"/>
      <c r="V101" s="10"/>
      <c r="W101" s="10"/>
      <c r="X101" s="10"/>
      <c r="Y101" s="10"/>
      <c r="Z101" s="10"/>
      <c r="AA101" s="10"/>
      <c r="AB101" s="10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8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9"/>
      <c r="Q102" s="9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8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9"/>
      <c r="Q103" s="9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8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9"/>
      <c r="Q104" s="9"/>
      <c r="R104" s="9"/>
      <c r="S104" s="9"/>
      <c r="T104" s="9"/>
      <c r="U104" s="10"/>
      <c r="V104" s="10"/>
      <c r="W104" s="10"/>
      <c r="X104" s="10"/>
      <c r="Y104" s="10"/>
      <c r="Z104" s="10"/>
      <c r="AA104" s="10"/>
      <c r="AB104" s="10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8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9"/>
      <c r="Q105" s="9"/>
      <c r="R105" s="9"/>
      <c r="S105" s="9"/>
      <c r="T105" s="9"/>
      <c r="U105" s="10"/>
      <c r="V105" s="10"/>
      <c r="W105" s="10"/>
      <c r="X105" s="10"/>
      <c r="Y105" s="10"/>
      <c r="Z105" s="10"/>
      <c r="AA105" s="10"/>
      <c r="AB105" s="10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8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9"/>
      <c r="Q106" s="9"/>
      <c r="R106" s="9"/>
      <c r="S106" s="9"/>
      <c r="T106" s="9"/>
      <c r="U106" s="10"/>
      <c r="V106" s="10"/>
      <c r="W106" s="10"/>
      <c r="X106" s="10"/>
      <c r="Y106" s="10"/>
      <c r="Z106" s="10"/>
      <c r="AA106" s="10"/>
      <c r="AB106" s="10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8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9"/>
      <c r="Q107" s="9"/>
      <c r="R107" s="9"/>
      <c r="S107" s="9"/>
      <c r="T107" s="9"/>
      <c r="U107" s="10"/>
      <c r="V107" s="10"/>
      <c r="W107" s="10"/>
      <c r="X107" s="10"/>
      <c r="Y107" s="10"/>
      <c r="Z107" s="10"/>
      <c r="AA107" s="10"/>
      <c r="AB107" s="10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8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9"/>
      <c r="Q108" s="9"/>
      <c r="R108" s="9"/>
      <c r="S108" s="9"/>
      <c r="T108" s="9"/>
      <c r="U108" s="10"/>
      <c r="V108" s="10"/>
      <c r="W108" s="10"/>
      <c r="X108" s="10"/>
      <c r="Y108" s="10"/>
      <c r="Z108" s="10"/>
      <c r="AA108" s="10"/>
      <c r="AB108" s="10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8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9"/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10"/>
      <c r="AB109" s="10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8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9"/>
      <c r="Q110" s="9"/>
      <c r="R110" s="9"/>
      <c r="S110" s="9"/>
      <c r="T110" s="9"/>
      <c r="U110" s="10"/>
      <c r="V110" s="10"/>
      <c r="W110" s="10"/>
      <c r="X110" s="10"/>
      <c r="Y110" s="10"/>
      <c r="Z110" s="10"/>
      <c r="AA110" s="10"/>
      <c r="AB110" s="10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8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9"/>
      <c r="Q111" s="9"/>
      <c r="R111" s="9"/>
      <c r="S111" s="9"/>
      <c r="T111" s="9"/>
      <c r="U111" s="10"/>
      <c r="V111" s="10"/>
      <c r="W111" s="10"/>
      <c r="X111" s="10"/>
      <c r="Y111" s="10"/>
      <c r="Z111" s="10"/>
      <c r="AA111" s="10"/>
      <c r="AB111" s="10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8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8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9"/>
      <c r="Q113" s="9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8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9"/>
      <c r="Q114" s="9"/>
      <c r="R114" s="9"/>
      <c r="S114" s="9"/>
      <c r="T114" s="9"/>
      <c r="U114" s="10"/>
      <c r="V114" s="10"/>
      <c r="W114" s="10"/>
      <c r="X114" s="10"/>
      <c r="Y114" s="10"/>
      <c r="Z114" s="10"/>
      <c r="AA114" s="10"/>
      <c r="AB114" s="10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8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9"/>
      <c r="Q115" s="9"/>
      <c r="R115" s="9"/>
      <c r="S115" s="9"/>
      <c r="T115" s="9"/>
      <c r="U115" s="10"/>
      <c r="V115" s="10"/>
      <c r="W115" s="10"/>
      <c r="X115" s="10"/>
      <c r="Y115" s="10"/>
      <c r="Z115" s="10"/>
      <c r="AA115" s="10"/>
      <c r="AB115" s="10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8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9"/>
      <c r="Q116" s="9"/>
      <c r="R116" s="9"/>
      <c r="S116" s="9"/>
      <c r="T116" s="9"/>
      <c r="U116" s="10"/>
      <c r="V116" s="10"/>
      <c r="W116" s="10"/>
      <c r="X116" s="10"/>
      <c r="Y116" s="10"/>
      <c r="Z116" s="10"/>
      <c r="AA116" s="10"/>
      <c r="AB116" s="10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8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9"/>
      <c r="Q117" s="9"/>
      <c r="R117" s="9"/>
      <c r="S117" s="9"/>
      <c r="T117" s="9"/>
      <c r="U117" s="10"/>
      <c r="V117" s="10"/>
      <c r="W117" s="10"/>
      <c r="X117" s="10"/>
      <c r="Y117" s="10"/>
      <c r="Z117" s="10"/>
      <c r="AA117" s="10"/>
      <c r="AB117" s="10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8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9"/>
      <c r="Q118" s="9"/>
      <c r="R118" s="9"/>
      <c r="S118" s="9"/>
      <c r="T118" s="9"/>
      <c r="U118" s="10"/>
      <c r="V118" s="10"/>
      <c r="W118" s="10"/>
      <c r="X118" s="10"/>
      <c r="Y118" s="10"/>
      <c r="Z118" s="10"/>
      <c r="AA118" s="10"/>
      <c r="AB118" s="10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8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9"/>
      <c r="Q119" s="9"/>
      <c r="R119" s="9"/>
      <c r="S119" s="9"/>
      <c r="T119" s="9"/>
      <c r="U119" s="10"/>
      <c r="V119" s="10"/>
      <c r="W119" s="10"/>
      <c r="X119" s="10"/>
      <c r="Y119" s="10"/>
      <c r="Z119" s="10"/>
      <c r="AA119" s="10"/>
      <c r="AB119" s="10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8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9"/>
      <c r="Q120" s="9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8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9"/>
      <c r="Q121" s="9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8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9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10"/>
      <c r="AB122" s="10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8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9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10"/>
      <c r="AB123" s="10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8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9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10"/>
      <c r="AB124" s="10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8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9"/>
      <c r="Q125" s="9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8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9"/>
      <c r="Q126" s="9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8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9"/>
      <c r="Q127" s="9"/>
      <c r="R127" s="9"/>
      <c r="S127" s="9"/>
      <c r="T127" s="9"/>
      <c r="U127" s="10"/>
      <c r="V127" s="10"/>
      <c r="W127" s="10"/>
      <c r="X127" s="10"/>
      <c r="Y127" s="10"/>
      <c r="Z127" s="10"/>
      <c r="AA127" s="10"/>
      <c r="AB127" s="10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8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9"/>
      <c r="Q128" s="9"/>
      <c r="R128" s="9"/>
      <c r="S128" s="9"/>
      <c r="T128" s="9"/>
      <c r="U128" s="10"/>
      <c r="V128" s="10"/>
      <c r="W128" s="10"/>
      <c r="X128" s="10"/>
      <c r="Y128" s="10"/>
      <c r="Z128" s="10"/>
      <c r="AA128" s="10"/>
      <c r="AB128" s="10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8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9"/>
      <c r="Q129" s="9"/>
      <c r="R129" s="9"/>
      <c r="S129" s="9"/>
      <c r="T129" s="9"/>
      <c r="U129" s="10"/>
      <c r="V129" s="10"/>
      <c r="W129" s="10"/>
      <c r="X129" s="10"/>
      <c r="Y129" s="10"/>
      <c r="Z129" s="10"/>
      <c r="AA129" s="10"/>
      <c r="AB129" s="10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8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9"/>
      <c r="Q130" s="9"/>
      <c r="R130" s="9"/>
      <c r="S130" s="9"/>
      <c r="T130" s="9"/>
      <c r="U130" s="10"/>
      <c r="V130" s="10"/>
      <c r="W130" s="10"/>
      <c r="X130" s="10"/>
      <c r="Y130" s="10"/>
      <c r="Z130" s="10"/>
      <c r="AA130" s="10"/>
      <c r="AB130" s="10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8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9"/>
      <c r="Q131" s="9"/>
      <c r="R131" s="9"/>
      <c r="S131" s="9"/>
      <c r="T131" s="9"/>
      <c r="U131" s="10"/>
      <c r="V131" s="10"/>
      <c r="W131" s="10"/>
      <c r="X131" s="10"/>
      <c r="Y131" s="10"/>
      <c r="Z131" s="10"/>
      <c r="AA131" s="10"/>
      <c r="AB131" s="10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8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9"/>
      <c r="Q132" s="9"/>
      <c r="R132" s="9"/>
      <c r="S132" s="9"/>
      <c r="T132" s="9"/>
      <c r="U132" s="10"/>
      <c r="V132" s="10"/>
      <c r="W132" s="10"/>
      <c r="X132" s="10"/>
      <c r="Y132" s="10"/>
      <c r="Z132" s="10"/>
      <c r="AA132" s="10"/>
      <c r="AB132" s="10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8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9"/>
      <c r="Q133" s="9"/>
      <c r="R133" s="9"/>
      <c r="S133" s="9"/>
      <c r="T133" s="9"/>
      <c r="U133" s="10"/>
      <c r="V133" s="10"/>
      <c r="W133" s="10"/>
      <c r="X133" s="10"/>
      <c r="Y133" s="10"/>
      <c r="Z133" s="10"/>
      <c r="AA133" s="10"/>
      <c r="AB133" s="10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8" customFormat="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9"/>
      <c r="Q134" s="9"/>
      <c r="R134" s="9"/>
      <c r="S134" s="9"/>
      <c r="T134" s="9"/>
      <c r="U134" s="10"/>
      <c r="V134" s="10"/>
      <c r="W134" s="10"/>
      <c r="X134" s="10"/>
      <c r="Y134" s="10"/>
      <c r="Z134" s="10"/>
      <c r="AA134" s="10"/>
      <c r="AB134" s="10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8" customFormat="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9"/>
      <c r="Q135" s="9"/>
      <c r="R135" s="9"/>
      <c r="S135" s="9"/>
      <c r="T135" s="9"/>
      <c r="U135" s="10"/>
      <c r="V135" s="10"/>
      <c r="W135" s="10"/>
      <c r="X135" s="10"/>
      <c r="Y135" s="10"/>
      <c r="Z135" s="10"/>
      <c r="AA135" s="10"/>
      <c r="AB135" s="10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8" customFormat="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9"/>
      <c r="Q136" s="9"/>
      <c r="R136" s="9"/>
      <c r="S136" s="9"/>
      <c r="T136" s="9"/>
      <c r="U136" s="10"/>
      <c r="V136" s="10"/>
      <c r="W136" s="10"/>
      <c r="X136" s="10"/>
      <c r="Y136" s="10"/>
      <c r="Z136" s="10"/>
      <c r="AA136" s="10"/>
      <c r="AB136" s="10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8" customFormat="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9"/>
      <c r="Q137" s="9"/>
      <c r="R137" s="9"/>
      <c r="S137" s="9"/>
      <c r="T137" s="9"/>
      <c r="U137" s="10"/>
      <c r="V137" s="10"/>
      <c r="W137" s="10"/>
      <c r="X137" s="10"/>
      <c r="Y137" s="10"/>
      <c r="Z137" s="10"/>
      <c r="AA137" s="10"/>
      <c r="AB137" s="10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8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9"/>
      <c r="Q138" s="9"/>
      <c r="R138" s="9"/>
      <c r="S138" s="9"/>
      <c r="T138" s="9"/>
      <c r="U138" s="10"/>
      <c r="V138" s="10"/>
      <c r="W138" s="10"/>
      <c r="X138" s="10"/>
      <c r="Y138" s="10"/>
      <c r="Z138" s="10"/>
      <c r="AA138" s="10"/>
      <c r="AB138" s="10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8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9"/>
      <c r="Q139" s="9"/>
      <c r="R139" s="9"/>
      <c r="S139" s="9"/>
      <c r="T139" s="9"/>
      <c r="U139" s="10"/>
      <c r="V139" s="10"/>
      <c r="W139" s="10"/>
      <c r="X139" s="10"/>
      <c r="Y139" s="10"/>
      <c r="Z139" s="10"/>
      <c r="AA139" s="10"/>
      <c r="AB139" s="10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8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9"/>
      <c r="Q140" s="9"/>
      <c r="R140" s="9"/>
      <c r="S140" s="9"/>
      <c r="T140" s="9"/>
      <c r="U140" s="10"/>
      <c r="V140" s="10"/>
      <c r="W140" s="10"/>
      <c r="X140" s="10"/>
      <c r="Y140" s="10"/>
      <c r="Z140" s="10"/>
      <c r="AA140" s="10"/>
      <c r="AB140" s="10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8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9"/>
      <c r="Q141" s="9"/>
      <c r="R141" s="9"/>
      <c r="S141" s="9"/>
      <c r="T141" s="9"/>
      <c r="U141" s="10"/>
      <c r="V141" s="10"/>
      <c r="W141" s="10"/>
      <c r="X141" s="10"/>
      <c r="Y141" s="10"/>
      <c r="Z141" s="10"/>
      <c r="AA141" s="10"/>
      <c r="AB141" s="10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8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9"/>
      <c r="Q142" s="9"/>
      <c r="R142" s="9"/>
      <c r="S142" s="9"/>
      <c r="T142" s="9"/>
      <c r="U142" s="10"/>
      <c r="V142" s="10"/>
      <c r="W142" s="10"/>
      <c r="X142" s="10"/>
      <c r="Y142" s="10"/>
      <c r="Z142" s="10"/>
      <c r="AA142" s="10"/>
      <c r="AB142" s="10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8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9"/>
      <c r="Q143" s="9"/>
      <c r="R143" s="9"/>
      <c r="S143" s="9"/>
      <c r="T143" s="9"/>
      <c r="U143" s="10"/>
      <c r="V143" s="10"/>
      <c r="W143" s="10"/>
      <c r="X143" s="10"/>
      <c r="Y143" s="10"/>
      <c r="Z143" s="10"/>
      <c r="AA143" s="10"/>
      <c r="AB143" s="10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8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9"/>
      <c r="Q144" s="9"/>
      <c r="R144" s="9"/>
      <c r="S144" s="9"/>
      <c r="T144" s="9"/>
      <c r="U144" s="10"/>
      <c r="V144" s="10"/>
      <c r="W144" s="10"/>
      <c r="X144" s="10"/>
      <c r="Y144" s="10"/>
      <c r="Z144" s="10"/>
      <c r="AA144" s="10"/>
      <c r="AB144" s="10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8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9"/>
      <c r="Q145" s="9"/>
      <c r="R145" s="9"/>
      <c r="S145" s="9"/>
      <c r="T145" s="9"/>
      <c r="U145" s="10"/>
      <c r="V145" s="10"/>
      <c r="W145" s="10"/>
      <c r="X145" s="10"/>
      <c r="Y145" s="10"/>
      <c r="Z145" s="10"/>
      <c r="AA145" s="10"/>
      <c r="AB145" s="10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8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9"/>
      <c r="Q146" s="9"/>
      <c r="R146" s="9"/>
      <c r="S146" s="9"/>
      <c r="T146" s="9"/>
      <c r="U146" s="10"/>
      <c r="V146" s="10"/>
      <c r="W146" s="10"/>
      <c r="X146" s="10"/>
      <c r="Y146" s="10"/>
      <c r="Z146" s="10"/>
      <c r="AA146" s="10"/>
      <c r="AB146" s="10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8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9"/>
      <c r="Q147" s="9"/>
      <c r="R147" s="9"/>
      <c r="S147" s="9"/>
      <c r="T147" s="9"/>
      <c r="U147" s="10"/>
      <c r="V147" s="10"/>
      <c r="W147" s="10"/>
      <c r="X147" s="10"/>
      <c r="Y147" s="10"/>
      <c r="Z147" s="10"/>
      <c r="AA147" s="10"/>
      <c r="AB147" s="10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8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9"/>
      <c r="Q148" s="9"/>
      <c r="R148" s="9"/>
      <c r="S148" s="9"/>
      <c r="T148" s="9"/>
      <c r="U148" s="10"/>
      <c r="V148" s="10"/>
      <c r="W148" s="10"/>
      <c r="X148" s="10"/>
      <c r="Y148" s="10"/>
      <c r="Z148" s="10"/>
      <c r="AA148" s="10"/>
      <c r="AB148" s="10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8" customFormat="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9"/>
      <c r="Q149" s="9"/>
      <c r="R149" s="9"/>
      <c r="S149" s="9"/>
      <c r="T149" s="9"/>
      <c r="U149" s="10"/>
      <c r="V149" s="10"/>
      <c r="W149" s="10"/>
      <c r="X149" s="10"/>
      <c r="Y149" s="10"/>
      <c r="Z149" s="10"/>
      <c r="AA149" s="10"/>
      <c r="AB149" s="10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8" customFormat="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9"/>
      <c r="Q150" s="9"/>
      <c r="R150" s="9"/>
      <c r="S150" s="9"/>
      <c r="T150" s="9"/>
      <c r="U150" s="10"/>
      <c r="V150" s="10"/>
      <c r="W150" s="10"/>
      <c r="X150" s="10"/>
      <c r="Y150" s="10"/>
      <c r="Z150" s="10"/>
      <c r="AA150" s="10"/>
      <c r="AB150" s="10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8" customFormat="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9"/>
      <c r="Q151" s="9"/>
      <c r="R151" s="9"/>
      <c r="S151" s="9"/>
      <c r="T151" s="9"/>
      <c r="U151" s="10"/>
      <c r="V151" s="10"/>
      <c r="W151" s="10"/>
      <c r="X151" s="10"/>
      <c r="Y151" s="10"/>
      <c r="Z151" s="10"/>
      <c r="AA151" s="10"/>
      <c r="AB151" s="10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8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9"/>
      <c r="Q152" s="9"/>
      <c r="R152" s="9"/>
      <c r="S152" s="9"/>
      <c r="T152" s="9"/>
      <c r="U152" s="10"/>
      <c r="V152" s="10"/>
      <c r="W152" s="10"/>
      <c r="X152" s="10"/>
      <c r="Y152" s="10"/>
      <c r="Z152" s="10"/>
      <c r="AA152" s="10"/>
      <c r="AB152" s="10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8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9"/>
      <c r="Q153" s="9"/>
      <c r="R153" s="9"/>
      <c r="S153" s="9"/>
      <c r="T153" s="9"/>
      <c r="U153" s="10"/>
      <c r="V153" s="10"/>
      <c r="W153" s="10"/>
      <c r="X153" s="10"/>
      <c r="Y153" s="10"/>
      <c r="Z153" s="10"/>
      <c r="AA153" s="10"/>
      <c r="AB153" s="10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8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9"/>
      <c r="Q154" s="9"/>
      <c r="R154" s="9"/>
      <c r="S154" s="9"/>
      <c r="T154" s="9"/>
      <c r="U154" s="10"/>
      <c r="V154" s="10"/>
      <c r="W154" s="10"/>
      <c r="X154" s="10"/>
      <c r="Y154" s="10"/>
      <c r="Z154" s="10"/>
      <c r="AA154" s="10"/>
      <c r="AB154" s="10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8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9"/>
      <c r="Q155" s="9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8" customFormat="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9"/>
      <c r="Q156" s="9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8" customFormat="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9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8" customFormat="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9"/>
      <c r="Q158" s="9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8" customFormat="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9"/>
      <c r="Q159" s="9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8" customFormat="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9"/>
      <c r="Q160" s="9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8" customFormat="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9"/>
      <c r="Q161" s="9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8" customFormat="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9"/>
      <c r="Q162" s="9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8" customFormat="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9"/>
      <c r="Q163" s="9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8" customFormat="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9"/>
      <c r="Q164" s="9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8" customFormat="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9"/>
      <c r="Q165" s="9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8" customFormat="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9"/>
      <c r="Q166" s="9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8" customFormat="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9"/>
      <c r="Q167" s="9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8" customFormat="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9"/>
      <c r="Q168" s="9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8" customFormat="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9"/>
      <c r="Q169" s="9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8" customFormat="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9"/>
      <c r="Q170" s="9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8" customFormat="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9"/>
      <c r="Q171" s="9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8" customFormat="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9"/>
      <c r="Q172" s="9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8" customFormat="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9"/>
      <c r="Q173" s="9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8" customFormat="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9"/>
      <c r="Q174" s="9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8" customFormat="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9"/>
      <c r="Q175" s="9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8" customFormat="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9"/>
      <c r="Q176" s="9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8" customFormat="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9"/>
      <c r="Q177" s="9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8" customFormat="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9"/>
      <c r="Q178" s="9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8" customFormat="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9"/>
      <c r="Q179" s="9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8" customFormat="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9"/>
      <c r="Q180" s="9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8" customFormat="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9"/>
      <c r="Q181" s="9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8" customFormat="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9"/>
      <c r="Q182" s="9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8" customFormat="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9"/>
      <c r="Q183" s="9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8" customFormat="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9"/>
      <c r="Q184" s="9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8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9"/>
      <c r="Q185" s="9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8" customFormat="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9"/>
      <c r="Q186" s="9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8" customFormat="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9"/>
      <c r="Q187" s="9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8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9"/>
      <c r="Q188" s="9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8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9"/>
      <c r="Q189" s="9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8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9"/>
      <c r="Q190" s="9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8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9"/>
      <c r="Q191" s="9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8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9"/>
      <c r="Q192" s="9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8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9"/>
      <c r="Q193" s="9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8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9"/>
      <c r="Q194" s="9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8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9"/>
      <c r="Q195" s="9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8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9"/>
      <c r="Q196" s="9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8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9"/>
      <c r="Q197" s="9"/>
      <c r="R197" s="9"/>
      <c r="S197" s="9"/>
      <c r="T197" s="9"/>
      <c r="U197" s="10"/>
      <c r="V197" s="10"/>
      <c r="W197" s="10"/>
      <c r="X197" s="10"/>
      <c r="Y197" s="10"/>
      <c r="Z197" s="10"/>
      <c r="AA197" s="10"/>
      <c r="AB197" s="10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8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9"/>
      <c r="Q198" s="9"/>
      <c r="R198" s="9"/>
      <c r="S198" s="9"/>
      <c r="T198" s="9"/>
      <c r="U198" s="10"/>
      <c r="V198" s="10"/>
      <c r="W198" s="10"/>
      <c r="X198" s="10"/>
      <c r="Y198" s="10"/>
      <c r="Z198" s="10"/>
      <c r="AA198" s="10"/>
      <c r="AB198" s="10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8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9"/>
      <c r="Q199" s="9"/>
      <c r="R199" s="9"/>
      <c r="S199" s="9"/>
      <c r="T199" s="9"/>
      <c r="U199" s="10"/>
      <c r="V199" s="10"/>
      <c r="W199" s="10"/>
      <c r="X199" s="10"/>
      <c r="Y199" s="10"/>
      <c r="Z199" s="10"/>
      <c r="AA199" s="10"/>
      <c r="AB199" s="10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8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9"/>
      <c r="Q200" s="9"/>
      <c r="R200" s="9"/>
      <c r="S200" s="9"/>
      <c r="T200" s="9"/>
      <c r="U200" s="10"/>
      <c r="V200" s="10"/>
      <c r="W200" s="10"/>
      <c r="X200" s="10"/>
      <c r="Y200" s="10"/>
      <c r="Z200" s="10"/>
      <c r="AA200" s="10"/>
      <c r="AB200" s="10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8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9"/>
      <c r="Q201" s="9"/>
      <c r="R201" s="9"/>
      <c r="S201" s="9"/>
      <c r="T201" s="9"/>
      <c r="U201" s="10"/>
      <c r="V201" s="10"/>
      <c r="W201" s="10"/>
      <c r="X201" s="10"/>
      <c r="Y201" s="10"/>
      <c r="Z201" s="10"/>
      <c r="AA201" s="10"/>
      <c r="AB201" s="10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8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9"/>
      <c r="Q202" s="9"/>
      <c r="R202" s="9"/>
      <c r="S202" s="9"/>
      <c r="T202" s="9"/>
      <c r="U202" s="10"/>
      <c r="V202" s="10"/>
      <c r="W202" s="10"/>
      <c r="X202" s="10"/>
      <c r="Y202" s="10"/>
      <c r="Z202" s="10"/>
      <c r="AA202" s="10"/>
      <c r="AB202" s="10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8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9"/>
      <c r="Q203" s="9"/>
      <c r="R203" s="9"/>
      <c r="S203" s="9"/>
      <c r="T203" s="9"/>
      <c r="U203" s="10"/>
      <c r="V203" s="10"/>
      <c r="W203" s="10"/>
      <c r="X203" s="10"/>
      <c r="Y203" s="10"/>
      <c r="Z203" s="10"/>
      <c r="AA203" s="10"/>
      <c r="AB203" s="10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8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9"/>
      <c r="Q204" s="9"/>
      <c r="R204" s="9"/>
      <c r="S204" s="9"/>
      <c r="T204" s="9"/>
      <c r="U204" s="10"/>
      <c r="V204" s="10"/>
      <c r="W204" s="10"/>
      <c r="X204" s="10"/>
      <c r="Y204" s="10"/>
      <c r="Z204" s="10"/>
      <c r="AA204" s="10"/>
      <c r="AB204" s="10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8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9"/>
      <c r="Q205" s="9"/>
      <c r="R205" s="9"/>
      <c r="S205" s="9"/>
      <c r="T205" s="9"/>
      <c r="U205" s="10"/>
      <c r="V205" s="10"/>
      <c r="W205" s="10"/>
      <c r="X205" s="10"/>
      <c r="Y205" s="10"/>
      <c r="Z205" s="10"/>
      <c r="AA205" s="10"/>
      <c r="AB205" s="10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8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9"/>
      <c r="Q206" s="9"/>
      <c r="R206" s="9"/>
      <c r="S206" s="9"/>
      <c r="T206" s="9"/>
      <c r="U206" s="10"/>
      <c r="V206" s="10"/>
      <c r="W206" s="10"/>
      <c r="X206" s="10"/>
      <c r="Y206" s="10"/>
      <c r="Z206" s="10"/>
      <c r="AA206" s="10"/>
      <c r="AB206" s="10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8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9"/>
      <c r="Q207" s="9"/>
      <c r="R207" s="9"/>
      <c r="S207" s="9"/>
      <c r="T207" s="9"/>
      <c r="U207" s="10"/>
      <c r="V207" s="10"/>
      <c r="W207" s="10"/>
      <c r="X207" s="10"/>
      <c r="Y207" s="10"/>
      <c r="Z207" s="10"/>
      <c r="AA207" s="10"/>
      <c r="AB207" s="10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8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9"/>
      <c r="Q208" s="9"/>
      <c r="R208" s="9"/>
      <c r="S208" s="9"/>
      <c r="T208" s="9"/>
      <c r="U208" s="10"/>
      <c r="V208" s="10"/>
      <c r="W208" s="10"/>
      <c r="X208" s="10"/>
      <c r="Y208" s="10"/>
      <c r="Z208" s="10"/>
      <c r="AA208" s="10"/>
      <c r="AB208" s="10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s="8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9"/>
      <c r="Q209" s="9"/>
      <c r="R209" s="9"/>
      <c r="S209" s="9"/>
      <c r="T209" s="9"/>
      <c r="U209" s="10"/>
      <c r="V209" s="10"/>
      <c r="W209" s="10"/>
      <c r="X209" s="10"/>
      <c r="Y209" s="10"/>
      <c r="Z209" s="10"/>
      <c r="AA209" s="10"/>
      <c r="AB209" s="10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s="8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9"/>
      <c r="Q210" s="9"/>
      <c r="R210" s="9"/>
      <c r="S210" s="9"/>
      <c r="T210" s="9"/>
      <c r="U210" s="10"/>
      <c r="V210" s="10"/>
      <c r="W210" s="10"/>
      <c r="X210" s="10"/>
      <c r="Y210" s="10"/>
      <c r="Z210" s="10"/>
      <c r="AA210" s="10"/>
      <c r="AB210" s="10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s="8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9"/>
      <c r="Q211" s="9"/>
      <c r="R211" s="9"/>
      <c r="S211" s="9"/>
      <c r="T211" s="9"/>
      <c r="U211" s="10"/>
      <c r="V211" s="10"/>
      <c r="W211" s="10"/>
      <c r="X211" s="10"/>
      <c r="Y211" s="10"/>
      <c r="Z211" s="10"/>
      <c r="AA211" s="10"/>
      <c r="AB211" s="10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 s="8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9"/>
      <c r="Q212" s="9"/>
      <c r="R212" s="9"/>
      <c r="S212" s="9"/>
      <c r="T212" s="9"/>
      <c r="U212" s="10"/>
      <c r="V212" s="10"/>
      <c r="W212" s="10"/>
      <c r="X212" s="10"/>
      <c r="Y212" s="10"/>
      <c r="Z212" s="10"/>
      <c r="AA212" s="10"/>
      <c r="AB212" s="10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  <c r="S213" s="4"/>
      <c r="T213" s="4"/>
      <c r="U213" s="6"/>
      <c r="V213" s="6"/>
      <c r="W213" s="6"/>
      <c r="X213" s="6"/>
      <c r="Y213" s="6"/>
      <c r="Z213" s="6"/>
      <c r="AA213" s="6"/>
      <c r="AB213" s="6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  <c r="S214" s="4"/>
      <c r="T214" s="4"/>
      <c r="U214" s="6"/>
      <c r="V214" s="6"/>
      <c r="W214" s="6"/>
      <c r="X214" s="6"/>
      <c r="Y214" s="6"/>
      <c r="Z214" s="6"/>
      <c r="AA214" s="6"/>
      <c r="AB214" s="6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  <c r="S215" s="4"/>
      <c r="T215" s="4"/>
      <c r="U215" s="6"/>
      <c r="V215" s="6"/>
      <c r="W215" s="6"/>
      <c r="X215" s="6"/>
      <c r="Y215" s="6"/>
      <c r="Z215" s="6"/>
      <c r="AA215" s="6"/>
      <c r="AB215" s="6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  <c r="S216" s="4"/>
      <c r="T216" s="4"/>
      <c r="U216" s="6"/>
      <c r="V216" s="6"/>
      <c r="W216" s="6"/>
      <c r="X216" s="6"/>
      <c r="Y216" s="6"/>
      <c r="Z216" s="6"/>
      <c r="AA216" s="6"/>
      <c r="AB216" s="6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  <c r="S217" s="4"/>
      <c r="T217" s="4"/>
      <c r="U217" s="6"/>
      <c r="V217" s="6"/>
      <c r="W217" s="6"/>
      <c r="X217" s="6"/>
      <c r="Y217" s="6"/>
      <c r="Z217" s="6"/>
      <c r="AA217" s="6"/>
      <c r="AB217" s="6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  <c r="S218" s="4"/>
      <c r="T218" s="4"/>
      <c r="U218" s="6"/>
      <c r="V218" s="6"/>
      <c r="W218" s="6"/>
      <c r="X218" s="6"/>
      <c r="Y218" s="6"/>
      <c r="Z218" s="6"/>
      <c r="AA218" s="6"/>
      <c r="AB218" s="6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  <c r="S219" s="4"/>
      <c r="T219" s="4"/>
      <c r="U219" s="6"/>
      <c r="V219" s="6"/>
      <c r="W219" s="6"/>
      <c r="X219" s="6"/>
      <c r="Y219" s="6"/>
      <c r="Z219" s="6"/>
      <c r="AA219" s="6"/>
      <c r="AB219" s="6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  <c r="S220" s="4"/>
      <c r="T220" s="4"/>
      <c r="U220" s="6"/>
      <c r="V220" s="6"/>
      <c r="W220" s="6"/>
      <c r="X220" s="6"/>
      <c r="Y220" s="6"/>
      <c r="Z220" s="6"/>
      <c r="AA220" s="6"/>
      <c r="AB220" s="6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  <c r="S221" s="4"/>
      <c r="T221" s="4"/>
      <c r="U221" s="6"/>
      <c r="V221" s="6"/>
      <c r="W221" s="6"/>
      <c r="X221" s="6"/>
      <c r="Y221" s="6"/>
      <c r="Z221" s="6"/>
      <c r="AA221" s="6"/>
      <c r="AB221" s="6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  <c r="S222" s="4"/>
      <c r="T222" s="4"/>
      <c r="U222" s="6"/>
      <c r="V222" s="6"/>
      <c r="W222" s="6"/>
      <c r="X222" s="6"/>
      <c r="Y222" s="6"/>
      <c r="Z222" s="6"/>
      <c r="AA222" s="6"/>
      <c r="AB222" s="6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  <c r="S223" s="4"/>
      <c r="T223" s="4"/>
      <c r="U223" s="6"/>
      <c r="V223" s="6"/>
      <c r="W223" s="6"/>
      <c r="X223" s="6"/>
      <c r="Y223" s="6"/>
      <c r="Z223" s="6"/>
      <c r="AA223" s="6"/>
      <c r="AB223" s="6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  <c r="S224" s="4"/>
      <c r="T224" s="4"/>
      <c r="U224" s="6"/>
      <c r="V224" s="6"/>
      <c r="W224" s="6"/>
      <c r="X224" s="6"/>
      <c r="Y224" s="6"/>
      <c r="Z224" s="6"/>
      <c r="AA224" s="6"/>
      <c r="AB224" s="6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  <c r="S225" s="4"/>
      <c r="T225" s="4"/>
      <c r="U225" s="6"/>
      <c r="V225" s="6"/>
      <c r="W225" s="6"/>
      <c r="X225" s="6"/>
      <c r="Y225" s="6"/>
      <c r="Z225" s="6"/>
      <c r="AA225" s="6"/>
      <c r="AB225" s="6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  <c r="S226" s="4"/>
      <c r="T226" s="4"/>
      <c r="U226" s="6"/>
      <c r="V226" s="6"/>
      <c r="W226" s="6"/>
      <c r="X226" s="6"/>
      <c r="Y226" s="6"/>
      <c r="Z226" s="6"/>
      <c r="AA226" s="6"/>
      <c r="AB226" s="6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  <c r="S227" s="4"/>
      <c r="T227" s="4"/>
      <c r="U227" s="6"/>
      <c r="V227" s="6"/>
      <c r="W227" s="6"/>
      <c r="X227" s="6"/>
      <c r="Y227" s="6"/>
      <c r="Z227" s="6"/>
      <c r="AA227" s="6"/>
      <c r="AB227" s="6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  <c r="S228" s="4"/>
      <c r="T228" s="4"/>
      <c r="U228" s="6"/>
      <c r="V228" s="6"/>
      <c r="W228" s="6"/>
      <c r="X228" s="6"/>
      <c r="Y228" s="6"/>
      <c r="Z228" s="6"/>
      <c r="AA228" s="6"/>
      <c r="AB228" s="6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  <c r="S229" s="4"/>
      <c r="T229" s="4"/>
      <c r="U229" s="6"/>
      <c r="V229" s="6"/>
      <c r="W229" s="6"/>
      <c r="X229" s="6"/>
      <c r="Y229" s="6"/>
      <c r="Z229" s="6"/>
      <c r="AA229" s="6"/>
      <c r="AB229" s="6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  <c r="S230" s="4"/>
      <c r="T230" s="4"/>
      <c r="U230" s="6"/>
      <c r="V230" s="6"/>
      <c r="W230" s="6"/>
      <c r="X230" s="6"/>
      <c r="Y230" s="6"/>
      <c r="Z230" s="6"/>
      <c r="AA230" s="6"/>
      <c r="AB230" s="6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  <c r="S231" s="4"/>
      <c r="T231" s="4"/>
      <c r="U231" s="6"/>
      <c r="V231" s="6"/>
      <c r="W231" s="6"/>
      <c r="X231" s="6"/>
      <c r="Y231" s="6"/>
      <c r="Z231" s="6"/>
      <c r="AA231" s="6"/>
      <c r="AB231" s="6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  <c r="S232" s="4"/>
      <c r="T232" s="4"/>
      <c r="U232" s="6"/>
      <c r="V232" s="6"/>
      <c r="W232" s="6"/>
      <c r="X232" s="6"/>
      <c r="Y232" s="6"/>
      <c r="Z232" s="6"/>
      <c r="AA232" s="6"/>
      <c r="AB232" s="6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  <c r="S233" s="4"/>
      <c r="T233" s="4"/>
      <c r="U233" s="6"/>
      <c r="V233" s="6"/>
      <c r="W233" s="6"/>
      <c r="X233" s="6"/>
      <c r="Y233" s="6"/>
      <c r="Z233" s="6"/>
      <c r="AA233" s="6"/>
      <c r="AB233" s="6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  <c r="S234" s="4"/>
      <c r="T234" s="4"/>
      <c r="U234" s="6"/>
      <c r="V234" s="6"/>
      <c r="W234" s="6"/>
      <c r="X234" s="6"/>
      <c r="Y234" s="6"/>
      <c r="Z234" s="6"/>
      <c r="AA234" s="6"/>
      <c r="AB234" s="6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  <c r="S235" s="4"/>
      <c r="T235" s="4"/>
      <c r="U235" s="6"/>
      <c r="V235" s="6"/>
      <c r="W235" s="6"/>
      <c r="X235" s="6"/>
      <c r="Y235" s="6"/>
      <c r="Z235" s="6"/>
      <c r="AA235" s="6"/>
      <c r="AB235" s="6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  <c r="S236" s="4"/>
      <c r="T236" s="4"/>
      <c r="U236" s="6"/>
      <c r="V236" s="6"/>
      <c r="W236" s="6"/>
      <c r="X236" s="6"/>
      <c r="Y236" s="6"/>
      <c r="Z236" s="6"/>
      <c r="AA236" s="6"/>
      <c r="AB236" s="6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  <c r="S237" s="4"/>
      <c r="T237" s="4"/>
      <c r="U237" s="6"/>
      <c r="V237" s="6"/>
      <c r="W237" s="6"/>
      <c r="X237" s="6"/>
      <c r="Y237" s="6"/>
      <c r="Z237" s="6"/>
      <c r="AA237" s="6"/>
      <c r="AB237" s="6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  <c r="S238" s="4"/>
      <c r="T238" s="4"/>
      <c r="U238" s="6"/>
      <c r="V238" s="6"/>
      <c r="W238" s="6"/>
      <c r="X238" s="6"/>
      <c r="Y238" s="6"/>
      <c r="Z238" s="6"/>
      <c r="AA238" s="6"/>
      <c r="AB238" s="6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  <c r="S239" s="4"/>
      <c r="T239" s="4"/>
      <c r="U239" s="6"/>
      <c r="V239" s="6"/>
      <c r="W239" s="6"/>
      <c r="X239" s="6"/>
      <c r="Y239" s="6"/>
      <c r="Z239" s="6"/>
      <c r="AA239" s="6"/>
      <c r="AB239" s="6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  <c r="S240" s="4"/>
      <c r="T240" s="4"/>
      <c r="U240" s="6"/>
      <c r="V240" s="6"/>
      <c r="W240" s="6"/>
      <c r="X240" s="6"/>
      <c r="Y240" s="6"/>
      <c r="Z240" s="6"/>
      <c r="AA240" s="6"/>
      <c r="AB240" s="6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  <c r="S241" s="4"/>
      <c r="T241" s="4"/>
      <c r="U241" s="6"/>
      <c r="V241" s="6"/>
      <c r="W241" s="6"/>
      <c r="X241" s="6"/>
      <c r="Y241" s="6"/>
      <c r="Z241" s="6"/>
      <c r="AA241" s="6"/>
      <c r="AB241" s="6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  <c r="S242" s="4"/>
      <c r="T242" s="4"/>
      <c r="U242" s="6"/>
      <c r="V242" s="6"/>
      <c r="W242" s="6"/>
      <c r="X242" s="6"/>
      <c r="Y242" s="6"/>
      <c r="Z242" s="6"/>
      <c r="AA242" s="6"/>
      <c r="AB242" s="6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  <c r="S243" s="4"/>
      <c r="T243" s="4"/>
      <c r="U243" s="6"/>
      <c r="V243" s="6"/>
      <c r="W243" s="6"/>
      <c r="X243" s="6"/>
      <c r="Y243" s="6"/>
      <c r="Z243" s="6"/>
      <c r="AA243" s="6"/>
      <c r="AB243" s="6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  <c r="S244" s="4"/>
      <c r="T244" s="4"/>
      <c r="U244" s="6"/>
      <c r="V244" s="6"/>
      <c r="W244" s="6"/>
      <c r="X244" s="6"/>
      <c r="Y244" s="6"/>
      <c r="Z244" s="6"/>
      <c r="AA244" s="6"/>
      <c r="AB244" s="6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  <c r="S245" s="4"/>
      <c r="T245" s="4"/>
      <c r="U245" s="6"/>
      <c r="V245" s="6"/>
      <c r="W245" s="6"/>
      <c r="X245" s="6"/>
      <c r="Y245" s="6"/>
      <c r="Z245" s="6"/>
      <c r="AA245" s="6"/>
      <c r="AB245" s="6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  <c r="S246" s="4"/>
      <c r="T246" s="4"/>
      <c r="U246" s="6"/>
      <c r="V246" s="6"/>
      <c r="W246" s="6"/>
      <c r="X246" s="6"/>
      <c r="Y246" s="6"/>
      <c r="Z246" s="6"/>
      <c r="AA246" s="6"/>
      <c r="AB246" s="6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  <c r="S247" s="4"/>
      <c r="T247" s="4"/>
      <c r="U247" s="6"/>
      <c r="V247" s="6"/>
      <c r="W247" s="6"/>
      <c r="X247" s="6"/>
      <c r="Y247" s="6"/>
      <c r="Z247" s="6"/>
      <c r="AA247" s="6"/>
      <c r="AB247" s="6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  <c r="S248" s="4"/>
      <c r="T248" s="4"/>
      <c r="U248" s="6"/>
      <c r="V248" s="6"/>
      <c r="W248" s="6"/>
      <c r="X248" s="6"/>
      <c r="Y248" s="6"/>
      <c r="Z248" s="6"/>
      <c r="AA248" s="6"/>
      <c r="AB248" s="6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  <c r="S249" s="4"/>
      <c r="T249" s="4"/>
      <c r="U249" s="6"/>
      <c r="V249" s="6"/>
      <c r="W249" s="6"/>
      <c r="X249" s="6"/>
      <c r="Y249" s="6"/>
      <c r="Z249" s="6"/>
      <c r="AA249" s="6"/>
      <c r="AB249" s="6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  <c r="S250" s="4"/>
      <c r="T250" s="4"/>
      <c r="U250" s="6"/>
      <c r="V250" s="6"/>
      <c r="W250" s="6"/>
      <c r="X250" s="6"/>
      <c r="Y250" s="6"/>
      <c r="Z250" s="6"/>
      <c r="AA250" s="6"/>
      <c r="AB250" s="6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  <c r="S251" s="4"/>
      <c r="T251" s="4"/>
      <c r="U251" s="6"/>
      <c r="V251" s="6"/>
      <c r="W251" s="6"/>
      <c r="X251" s="6"/>
      <c r="Y251" s="6"/>
      <c r="Z251" s="6"/>
      <c r="AA251" s="6"/>
      <c r="AB251" s="6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  <c r="S252" s="4"/>
      <c r="T252" s="4"/>
      <c r="U252" s="6"/>
      <c r="V252" s="6"/>
      <c r="W252" s="6"/>
      <c r="X252" s="6"/>
      <c r="Y252" s="6"/>
      <c r="Z252" s="6"/>
      <c r="AA252" s="6"/>
      <c r="AB252" s="6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  <c r="S253" s="4"/>
      <c r="T253" s="4"/>
      <c r="U253" s="6"/>
      <c r="V253" s="6"/>
      <c r="W253" s="6"/>
      <c r="X253" s="6"/>
      <c r="Y253" s="6"/>
      <c r="Z253" s="6"/>
      <c r="AA253" s="6"/>
      <c r="AB253" s="6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  <c r="S254" s="4"/>
      <c r="T254" s="4"/>
      <c r="U254" s="6"/>
      <c r="V254" s="6"/>
      <c r="W254" s="6"/>
      <c r="X254" s="6"/>
      <c r="Y254" s="6"/>
      <c r="Z254" s="6"/>
      <c r="AA254" s="6"/>
      <c r="AB254" s="6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  <c r="S255" s="4"/>
      <c r="T255" s="4"/>
      <c r="U255" s="6"/>
      <c r="V255" s="6"/>
      <c r="W255" s="6"/>
      <c r="X255" s="6"/>
      <c r="Y255" s="6"/>
      <c r="Z255" s="6"/>
      <c r="AA255" s="6"/>
      <c r="AB255" s="6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  <c r="S256" s="4"/>
      <c r="T256" s="4"/>
      <c r="U256" s="6"/>
      <c r="V256" s="6"/>
      <c r="W256" s="6"/>
      <c r="X256" s="6"/>
      <c r="Y256" s="6"/>
      <c r="Z256" s="6"/>
      <c r="AA256" s="6"/>
      <c r="AB256" s="6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  <c r="S257" s="4"/>
      <c r="T257" s="4"/>
      <c r="U257" s="6"/>
      <c r="V257" s="6"/>
      <c r="W257" s="6"/>
      <c r="X257" s="6"/>
      <c r="Y257" s="6"/>
      <c r="Z257" s="6"/>
      <c r="AA257" s="6"/>
      <c r="AB257" s="6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  <c r="S258" s="4"/>
      <c r="T258" s="4"/>
      <c r="U258" s="6"/>
      <c r="V258" s="6"/>
      <c r="W258" s="6"/>
      <c r="X258" s="6"/>
      <c r="Y258" s="6"/>
      <c r="Z258" s="6"/>
      <c r="AA258" s="6"/>
      <c r="AB258" s="6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  <c r="S259" s="4"/>
      <c r="T259" s="4"/>
      <c r="U259" s="6"/>
      <c r="V259" s="6"/>
      <c r="W259" s="6"/>
      <c r="X259" s="6"/>
      <c r="Y259" s="6"/>
      <c r="Z259" s="6"/>
      <c r="AA259" s="6"/>
      <c r="AB259" s="6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  <c r="S260" s="4"/>
      <c r="T260" s="4"/>
      <c r="U260" s="6"/>
      <c r="V260" s="6"/>
      <c r="W260" s="6"/>
      <c r="X260" s="6"/>
      <c r="Y260" s="6"/>
      <c r="Z260" s="6"/>
      <c r="AA260" s="6"/>
      <c r="AB260" s="6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  <c r="S261" s="4"/>
      <c r="T261" s="4"/>
      <c r="U261" s="6"/>
      <c r="V261" s="6"/>
      <c r="W261" s="6"/>
      <c r="X261" s="6"/>
      <c r="Y261" s="6"/>
      <c r="Z261" s="6"/>
      <c r="AA261" s="6"/>
      <c r="AB261" s="6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  <c r="S262" s="4"/>
      <c r="T262" s="4"/>
      <c r="U262" s="6"/>
      <c r="V262" s="6"/>
      <c r="W262" s="6"/>
      <c r="X262" s="6"/>
      <c r="Y262" s="6"/>
      <c r="Z262" s="6"/>
      <c r="AA262" s="6"/>
      <c r="AB262" s="6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  <c r="S263" s="4"/>
      <c r="T263" s="4"/>
      <c r="U263" s="6"/>
      <c r="V263" s="6"/>
      <c r="W263" s="6"/>
      <c r="X263" s="6"/>
      <c r="Y263" s="6"/>
      <c r="Z263" s="6"/>
      <c r="AA263" s="6"/>
      <c r="AB263" s="6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  <c r="S264" s="4"/>
      <c r="T264" s="4"/>
      <c r="U264" s="6"/>
      <c r="V264" s="6"/>
      <c r="W264" s="6"/>
      <c r="X264" s="6"/>
      <c r="Y264" s="6"/>
      <c r="Z264" s="6"/>
      <c r="AA264" s="6"/>
      <c r="AB264" s="6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  <c r="S265" s="4"/>
      <c r="T265" s="4"/>
      <c r="U265" s="6"/>
      <c r="V265" s="6"/>
      <c r="W265" s="6"/>
      <c r="X265" s="6"/>
      <c r="Y265" s="6"/>
      <c r="Z265" s="6"/>
      <c r="AA265" s="6"/>
      <c r="AB265" s="6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  <c r="S266" s="4"/>
      <c r="T266" s="4"/>
      <c r="U266" s="6"/>
      <c r="V266" s="6"/>
      <c r="W266" s="6"/>
      <c r="X266" s="6"/>
      <c r="Y266" s="6"/>
      <c r="Z266" s="6"/>
      <c r="AA266" s="6"/>
      <c r="AB266" s="6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  <c r="S267" s="4"/>
      <c r="T267" s="4"/>
      <c r="U267" s="6"/>
      <c r="V267" s="6"/>
      <c r="W267" s="6"/>
      <c r="X267" s="6"/>
      <c r="Y267" s="6"/>
      <c r="Z267" s="6"/>
      <c r="AA267" s="6"/>
      <c r="AB267" s="6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  <c r="S268" s="4"/>
      <c r="T268" s="4"/>
      <c r="U268" s="6"/>
      <c r="V268" s="6"/>
      <c r="W268" s="6"/>
      <c r="X268" s="6"/>
      <c r="Y268" s="6"/>
      <c r="Z268" s="6"/>
      <c r="AA268" s="6"/>
      <c r="AB268" s="6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  <c r="S269" s="4"/>
      <c r="T269" s="4"/>
      <c r="U269" s="6"/>
      <c r="V269" s="6"/>
      <c r="W269" s="6"/>
      <c r="X269" s="6"/>
      <c r="Y269" s="6"/>
      <c r="Z269" s="6"/>
      <c r="AA269" s="6"/>
      <c r="AB269" s="6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  <c r="S270" s="4"/>
      <c r="T270" s="4"/>
      <c r="U270" s="6"/>
      <c r="V270" s="6"/>
      <c r="W270" s="6"/>
      <c r="X270" s="6"/>
      <c r="Y270" s="6"/>
      <c r="Z270" s="6"/>
      <c r="AA270" s="6"/>
      <c r="AB270" s="6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  <c r="S271" s="4"/>
      <c r="T271" s="4"/>
      <c r="U271" s="6"/>
      <c r="V271" s="6"/>
      <c r="W271" s="6"/>
      <c r="X271" s="6"/>
      <c r="Y271" s="6"/>
      <c r="Z271" s="6"/>
      <c r="AA271" s="6"/>
      <c r="AB271" s="6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  <c r="S272" s="4"/>
      <c r="T272" s="4"/>
      <c r="U272" s="6"/>
      <c r="V272" s="6"/>
      <c r="W272" s="6"/>
      <c r="X272" s="6"/>
      <c r="Y272" s="6"/>
      <c r="Z272" s="6"/>
      <c r="AA272" s="6"/>
      <c r="AB272" s="6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  <c r="S273" s="4"/>
      <c r="T273" s="4"/>
      <c r="U273" s="6"/>
      <c r="V273" s="6"/>
      <c r="W273" s="6"/>
      <c r="X273" s="6"/>
      <c r="Y273" s="6"/>
      <c r="Z273" s="6"/>
      <c r="AA273" s="6"/>
      <c r="AB273" s="6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  <c r="S274" s="4"/>
      <c r="T274" s="4"/>
      <c r="U274" s="6"/>
      <c r="V274" s="6"/>
      <c r="W274" s="6"/>
      <c r="X274" s="6"/>
      <c r="Y274" s="6"/>
      <c r="Z274" s="6"/>
      <c r="AA274" s="6"/>
      <c r="AB274" s="6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  <c r="S275" s="4"/>
      <c r="T275" s="4"/>
      <c r="U275" s="6"/>
      <c r="V275" s="6"/>
      <c r="W275" s="6"/>
      <c r="X275" s="6"/>
      <c r="Y275" s="6"/>
      <c r="Z275" s="6"/>
      <c r="AA275" s="6"/>
      <c r="AB275" s="6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  <c r="S276" s="4"/>
      <c r="T276" s="4"/>
      <c r="U276" s="6"/>
      <c r="V276" s="6"/>
      <c r="W276" s="6"/>
      <c r="X276" s="6"/>
      <c r="Y276" s="6"/>
      <c r="Z276" s="6"/>
      <c r="AA276" s="6"/>
      <c r="AB276" s="6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  <c r="S277" s="4"/>
      <c r="T277" s="4"/>
      <c r="U277" s="6"/>
      <c r="V277" s="6"/>
      <c r="W277" s="6"/>
      <c r="X277" s="6"/>
      <c r="Y277" s="6"/>
      <c r="Z277" s="6"/>
      <c r="AA277" s="6"/>
      <c r="AB277" s="6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  <c r="S278" s="4"/>
      <c r="T278" s="4"/>
      <c r="U278" s="6"/>
      <c r="V278" s="6"/>
      <c r="W278" s="6"/>
      <c r="X278" s="6"/>
      <c r="Y278" s="6"/>
      <c r="Z278" s="6"/>
      <c r="AA278" s="6"/>
      <c r="AB278" s="6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  <c r="S279" s="4"/>
      <c r="T279" s="4"/>
      <c r="U279" s="6"/>
      <c r="V279" s="6"/>
      <c r="W279" s="6"/>
      <c r="X279" s="6"/>
      <c r="Y279" s="6"/>
      <c r="Z279" s="6"/>
      <c r="AA279" s="6"/>
      <c r="AB279" s="6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  <c r="S280" s="4"/>
      <c r="T280" s="4"/>
      <c r="U280" s="6"/>
      <c r="V280" s="6"/>
      <c r="W280" s="6"/>
      <c r="X280" s="6"/>
      <c r="Y280" s="6"/>
      <c r="Z280" s="6"/>
      <c r="AA280" s="6"/>
      <c r="AB280" s="6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  <c r="S281" s="4"/>
      <c r="T281" s="4"/>
      <c r="U281" s="6"/>
      <c r="V281" s="6"/>
      <c r="W281" s="6"/>
      <c r="X281" s="6"/>
      <c r="Y281" s="6"/>
      <c r="Z281" s="6"/>
      <c r="AA281" s="6"/>
      <c r="AB281" s="6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  <c r="S282" s="4"/>
      <c r="T282" s="4"/>
      <c r="U282" s="6"/>
      <c r="V282" s="6"/>
      <c r="W282" s="6"/>
      <c r="X282" s="6"/>
      <c r="Y282" s="6"/>
      <c r="Z282" s="6"/>
      <c r="AA282" s="6"/>
      <c r="AB282" s="6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  <c r="S283" s="4"/>
      <c r="T283" s="4"/>
      <c r="U283" s="6"/>
      <c r="V283" s="6"/>
      <c r="W283" s="6"/>
      <c r="X283" s="6"/>
      <c r="Y283" s="6"/>
      <c r="Z283" s="6"/>
      <c r="AA283" s="6"/>
      <c r="AB283" s="6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  <c r="S284" s="4"/>
      <c r="T284" s="4"/>
      <c r="U284" s="6"/>
      <c r="V284" s="6"/>
      <c r="W284" s="6"/>
      <c r="X284" s="6"/>
      <c r="Y284" s="6"/>
      <c r="Z284" s="6"/>
      <c r="AA284" s="6"/>
      <c r="AB284" s="6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  <c r="S285" s="4"/>
      <c r="T285" s="4"/>
      <c r="U285" s="6"/>
      <c r="V285" s="6"/>
      <c r="W285" s="6"/>
      <c r="X285" s="6"/>
      <c r="Y285" s="6"/>
      <c r="Z285" s="6"/>
      <c r="AA285" s="6"/>
      <c r="AB285" s="6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  <c r="S286" s="4"/>
      <c r="T286" s="4"/>
      <c r="U286" s="6"/>
      <c r="V286" s="6"/>
      <c r="W286" s="6"/>
      <c r="X286" s="6"/>
      <c r="Y286" s="6"/>
      <c r="Z286" s="6"/>
      <c r="AA286" s="6"/>
      <c r="AB286" s="6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  <c r="S287" s="4"/>
      <c r="T287" s="4"/>
      <c r="U287" s="6"/>
      <c r="V287" s="6"/>
      <c r="W287" s="6"/>
      <c r="X287" s="6"/>
      <c r="Y287" s="6"/>
      <c r="Z287" s="6"/>
      <c r="AA287" s="6"/>
      <c r="AB287" s="6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  <c r="S288" s="4"/>
      <c r="T288" s="4"/>
      <c r="U288" s="6"/>
      <c r="V288" s="6"/>
      <c r="W288" s="6"/>
      <c r="X288" s="6"/>
      <c r="Y288" s="6"/>
      <c r="Z288" s="6"/>
      <c r="AA288" s="6"/>
      <c r="AB288" s="6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  <c r="S289" s="4"/>
      <c r="T289" s="4"/>
      <c r="U289" s="6"/>
      <c r="V289" s="6"/>
      <c r="W289" s="6"/>
      <c r="X289" s="6"/>
      <c r="Y289" s="6"/>
      <c r="Z289" s="6"/>
      <c r="AA289" s="6"/>
      <c r="AB289" s="6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  <c r="S290" s="4"/>
      <c r="T290" s="4"/>
      <c r="U290" s="6"/>
      <c r="V290" s="6"/>
      <c r="W290" s="6"/>
      <c r="X290" s="6"/>
      <c r="Y290" s="6"/>
      <c r="Z290" s="6"/>
      <c r="AA290" s="6"/>
      <c r="AB290" s="6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  <c r="S291" s="4"/>
      <c r="T291" s="4"/>
      <c r="U291" s="6"/>
      <c r="V291" s="6"/>
      <c r="W291" s="6"/>
      <c r="X291" s="6"/>
      <c r="Y291" s="6"/>
      <c r="Z291" s="6"/>
      <c r="AA291" s="6"/>
      <c r="AB291" s="6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  <c r="S292" s="4"/>
      <c r="T292" s="4"/>
      <c r="U292" s="6"/>
      <c r="V292" s="6"/>
      <c r="W292" s="6"/>
      <c r="X292" s="6"/>
      <c r="Y292" s="6"/>
      <c r="Z292" s="6"/>
      <c r="AA292" s="6"/>
      <c r="AB292" s="6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  <c r="S293" s="4"/>
      <c r="T293" s="4"/>
      <c r="U293" s="6"/>
      <c r="V293" s="6"/>
      <c r="W293" s="6"/>
      <c r="X293" s="6"/>
      <c r="Y293" s="6"/>
      <c r="Z293" s="6"/>
      <c r="AA293" s="6"/>
      <c r="AB293" s="6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  <c r="S294" s="4"/>
      <c r="T294" s="4"/>
      <c r="U294" s="6"/>
      <c r="V294" s="6"/>
      <c r="W294" s="6"/>
      <c r="X294" s="6"/>
      <c r="Y294" s="6"/>
      <c r="Z294" s="6"/>
      <c r="AA294" s="6"/>
      <c r="AB294" s="6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  <c r="S295" s="4"/>
      <c r="T295" s="4"/>
      <c r="U295" s="6"/>
      <c r="V295" s="6"/>
      <c r="W295" s="6"/>
      <c r="X295" s="6"/>
      <c r="Y295" s="6"/>
      <c r="Z295" s="6"/>
      <c r="AA295" s="6"/>
      <c r="AB295" s="6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  <c r="S296" s="4"/>
      <c r="T296" s="4"/>
      <c r="U296" s="6"/>
      <c r="V296" s="6"/>
      <c r="W296" s="6"/>
      <c r="X296" s="6"/>
      <c r="Y296" s="6"/>
      <c r="Z296" s="6"/>
      <c r="AA296" s="6"/>
      <c r="AB296" s="6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  <c r="S297" s="4"/>
      <c r="T297" s="4"/>
      <c r="U297" s="6"/>
      <c r="V297" s="6"/>
      <c r="W297" s="6"/>
      <c r="X297" s="6"/>
      <c r="Y297" s="6"/>
      <c r="Z297" s="6"/>
      <c r="AA297" s="6"/>
      <c r="AB297" s="6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  <c r="S298" s="4"/>
      <c r="T298" s="4"/>
      <c r="U298" s="6"/>
      <c r="V298" s="6"/>
      <c r="W298" s="6"/>
      <c r="X298" s="6"/>
      <c r="Y298" s="6"/>
      <c r="Z298" s="6"/>
      <c r="AA298" s="6"/>
      <c r="AB298" s="6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  <c r="S299" s="4"/>
      <c r="T299" s="4"/>
      <c r="U299" s="6"/>
      <c r="V299" s="6"/>
      <c r="W299" s="6"/>
      <c r="X299" s="6"/>
      <c r="Y299" s="6"/>
      <c r="Z299" s="6"/>
      <c r="AA299" s="6"/>
      <c r="AB299" s="6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  <c r="S300" s="4"/>
      <c r="T300" s="4"/>
      <c r="U300" s="6"/>
      <c r="V300" s="6"/>
      <c r="W300" s="6"/>
      <c r="X300" s="6"/>
      <c r="Y300" s="6"/>
      <c r="Z300" s="6"/>
      <c r="AA300" s="6"/>
      <c r="AB300" s="6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  <c r="S301" s="4"/>
      <c r="T301" s="4"/>
      <c r="U301" s="6"/>
      <c r="V301" s="6"/>
      <c r="W301" s="6"/>
      <c r="X301" s="6"/>
      <c r="Y301" s="6"/>
      <c r="Z301" s="6"/>
      <c r="AA301" s="6"/>
      <c r="AB301" s="6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  <c r="S302" s="4"/>
      <c r="T302" s="4"/>
      <c r="U302" s="6"/>
      <c r="V302" s="6"/>
      <c r="W302" s="6"/>
      <c r="X302" s="6"/>
      <c r="Y302" s="6"/>
      <c r="Z302" s="6"/>
      <c r="AA302" s="6"/>
      <c r="AB302" s="6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  <c r="S303" s="4"/>
      <c r="T303" s="4"/>
      <c r="U303" s="6"/>
      <c r="V303" s="6"/>
      <c r="W303" s="6"/>
      <c r="X303" s="6"/>
      <c r="Y303" s="6"/>
      <c r="Z303" s="6"/>
      <c r="AA303" s="6"/>
      <c r="AB303" s="6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  <c r="S304" s="4"/>
      <c r="T304" s="4"/>
      <c r="U304" s="6"/>
      <c r="V304" s="6"/>
      <c r="W304" s="6"/>
      <c r="X304" s="6"/>
      <c r="Y304" s="6"/>
      <c r="Z304" s="6"/>
      <c r="AA304" s="6"/>
      <c r="AB304" s="6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  <c r="S305" s="4"/>
      <c r="T305" s="4"/>
      <c r="U305" s="6"/>
      <c r="V305" s="6"/>
      <c r="W305" s="6"/>
      <c r="X305" s="6"/>
      <c r="Y305" s="6"/>
      <c r="Z305" s="6"/>
      <c r="AA305" s="6"/>
      <c r="AB305" s="6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6"/>
      <c r="V306" s="6"/>
      <c r="W306" s="6"/>
      <c r="X306" s="6"/>
      <c r="Y306" s="6"/>
      <c r="Z306" s="6"/>
      <c r="AA306" s="6"/>
      <c r="AB306" s="6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6"/>
      <c r="V307" s="6"/>
      <c r="W307" s="6"/>
      <c r="X307" s="6"/>
      <c r="Y307" s="6"/>
      <c r="Z307" s="6"/>
      <c r="AA307" s="6"/>
      <c r="AB307" s="6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</sheetData>
  <sheetProtection/>
  <mergeCells count="26">
    <mergeCell ref="AI4:AL4"/>
    <mergeCell ref="AI5:AL5"/>
    <mergeCell ref="AI6:AL6"/>
    <mergeCell ref="P10:AF10"/>
    <mergeCell ref="AI8:AL8"/>
    <mergeCell ref="AI7:AL7"/>
    <mergeCell ref="D12:AL12"/>
    <mergeCell ref="D13:AL13"/>
    <mergeCell ref="B19:D20"/>
    <mergeCell ref="B18:R18"/>
    <mergeCell ref="AE18:AJ19"/>
    <mergeCell ref="AK18:AL19"/>
    <mergeCell ref="E19:F20"/>
    <mergeCell ref="G19:H20"/>
    <mergeCell ref="S19:T20"/>
    <mergeCell ref="U19:U20"/>
    <mergeCell ref="AC18:AC20"/>
    <mergeCell ref="I19:R20"/>
    <mergeCell ref="AD18:AD20"/>
    <mergeCell ref="S18:AB18"/>
    <mergeCell ref="J16:AL16"/>
    <mergeCell ref="J15:AL15"/>
    <mergeCell ref="V19:V20"/>
    <mergeCell ref="W19:W20"/>
    <mergeCell ref="X19:Z20"/>
    <mergeCell ref="AA19:AB20"/>
  </mergeCells>
  <printOptions horizontalCentered="1"/>
  <pageMargins left="0.1968503937007874" right="0.1968503937007874" top="0.1968503937007874" bottom="0.1968503937007874" header="0.31496062992125984" footer="0.15748031496062992"/>
  <pageSetup firstPageNumber="34" useFirstPageNumber="1"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2014-02-28T09:42:19Z</cp:lastPrinted>
  <dcterms:created xsi:type="dcterms:W3CDTF">2011-12-09T07:36:49Z</dcterms:created>
  <dcterms:modified xsi:type="dcterms:W3CDTF">2015-08-20T12:45:52Z</dcterms:modified>
  <cp:category/>
  <cp:version/>
  <cp:contentType/>
  <cp:contentStatus/>
</cp:coreProperties>
</file>